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8790" activeTab="0"/>
  </bookViews>
  <sheets>
    <sheet name="Прир.№3" sheetId="1" r:id="rId1"/>
    <sheet name="Прил.№5" sheetId="2" r:id="rId2"/>
    <sheet name="Прил.№7" sheetId="3" r:id="rId3"/>
    <sheet name="Прил.№9" sheetId="4" r:id="rId4"/>
    <sheet name="Прил.№11" sheetId="5" r:id="rId5"/>
    <sheet name="Прил.№12" sheetId="6" r:id="rId6"/>
    <sheet name="Прил.№16" sheetId="7" r:id="rId7"/>
  </sheets>
  <externalReferences>
    <externalReference r:id="rId10"/>
    <externalReference r:id="rId11"/>
  </externalReferences>
  <definedNames>
    <definedName name="_xlnm.Print_Titles" localSheetId="4">'Прил.№11'!$9:$11</definedName>
    <definedName name="_xlnm.Print_Titles" localSheetId="5">'Прил.№12'!$7:$9</definedName>
    <definedName name="_xlnm.Print_Titles" localSheetId="2">'Прил.№7'!$8:$10</definedName>
    <definedName name="_xlnm.Print_Titles" localSheetId="3">'Прил.№9'!$8:$9</definedName>
    <definedName name="_xlnm.Print_Titles" localSheetId="0">'Прир.№3'!$7:$8</definedName>
    <definedName name="_xlnm.Print_Area" localSheetId="2">'Прил.№7'!$A$1:$D$66</definedName>
    <definedName name="_xlnm.Print_Area" localSheetId="3">'Прил.№9'!$A$1:$G$705</definedName>
  </definedNames>
  <calcPr fullCalcOnLoad="1"/>
</workbook>
</file>

<file path=xl/sharedStrings.xml><?xml version="1.0" encoding="utf-8"?>
<sst xmlns="http://schemas.openxmlformats.org/spreadsheetml/2006/main" count="4461" uniqueCount="883">
  <si>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</si>
  <si>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</si>
  <si>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</si>
  <si>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</si>
  <si>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</si>
  <si>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</si>
  <si>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</si>
  <si>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</si>
  <si>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</si>
  <si>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</si>
  <si>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443 99 00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</si>
  <si>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</si>
  <si>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</si>
  <si>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</si>
  <si>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</si>
  <si>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Поисковые и аварийно-спасательные учреждения</t>
  </si>
  <si>
    <t>302 00 00</t>
  </si>
  <si>
    <t>302 99 00</t>
  </si>
  <si>
    <t>Администрация</t>
  </si>
  <si>
    <t>Другие вопросы в области национальной экономики</t>
  </si>
  <si>
    <t>Выполнение  функций бюджетными учреждениями</t>
  </si>
  <si>
    <t>079</t>
  </si>
  <si>
    <t>443</t>
  </si>
  <si>
    <t>Реализация государственных функций в области здравоохранения, спорта и туризма</t>
  </si>
  <si>
    <t>485 00 00</t>
  </si>
  <si>
    <t>485 97 00</t>
  </si>
  <si>
    <t>Мероприятия в области здравохранения, спорта и физической культуры, туризма</t>
  </si>
  <si>
    <t>491 00 00</t>
  </si>
  <si>
    <t>002 03 00</t>
  </si>
  <si>
    <t>002 04 01</t>
  </si>
  <si>
    <t>002 11 00</t>
  </si>
  <si>
    <t>002 12 00</t>
  </si>
  <si>
    <t>068</t>
  </si>
  <si>
    <t>014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</si>
  <si>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</si>
  <si>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020 05 00</t>
  </si>
  <si>
    <t>188</t>
  </si>
  <si>
    <t>Другие общегосударственные вопросы</t>
  </si>
  <si>
    <t>07</t>
  </si>
  <si>
    <t>06</t>
  </si>
  <si>
    <t>054</t>
  </si>
  <si>
    <t>Физическая культура и спорт</t>
  </si>
  <si>
    <t>Мероприятия в области здравоохранения, спорта и физической культуры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</si>
  <si>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</si>
  <si>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</si>
  <si>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</si>
  <si>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</si>
  <si>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</si>
  <si>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</si>
  <si>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населения</t>
  </si>
  <si>
    <t>Мероприятия в области социальной политики</t>
  </si>
  <si>
    <t>Социальная помощь</t>
  </si>
  <si>
    <t>505 00 00</t>
  </si>
  <si>
    <t xml:space="preserve">УПРАВЛЕНИЕ ВНУТРЕННИХ ДЕЛ 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</si>
  <si>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(кредиторская задолженность)</t>
  </si>
  <si>
    <t>351 02 07</t>
  </si>
  <si>
    <t>345 01 20</t>
  </si>
  <si>
    <t xml:space="preserve">Субсидии юридическим лицам (средства местного бюджета) </t>
  </si>
  <si>
    <t>Муниципальная целевая программа "Развитие жилищного строительства на территории муниципального образования "Северодвинск" на 2009-2011 годы", подпрограмма "Строительство социального жилья для переселения  граждан из ветхого, аварийного и непригодного для проживания жилфонда"</t>
  </si>
  <si>
    <t>795 29 00</t>
  </si>
  <si>
    <t xml:space="preserve">302 99 00 </t>
  </si>
  <si>
    <t xml:space="preserve">Другие виды транспорта </t>
  </si>
  <si>
    <t>Субсидии на проведение отдельных мероприятий по другим видам транспорта</t>
  </si>
  <si>
    <t>317 00 00</t>
  </si>
  <si>
    <t>317 01 00</t>
  </si>
  <si>
    <t>АДМИНИСТРАЦИЯ СЕВЕРОДВИНСКА</t>
  </si>
  <si>
    <t>Глава муниципального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</si>
  <si>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</si>
  <si>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019</t>
  </si>
  <si>
    <t>505 37 01</t>
  </si>
  <si>
    <t>505 37 02</t>
  </si>
  <si>
    <t>Дошкольное образование</t>
  </si>
  <si>
    <t>Проведение  оздоровительных и других мероприятий для детей и молодежи</t>
  </si>
  <si>
    <t>Мероприятия в сфере культуры, кинематографии и средств массовой информации</t>
  </si>
  <si>
    <t>450 00 00</t>
  </si>
  <si>
    <t>450 85 00</t>
  </si>
  <si>
    <t>013</t>
  </si>
  <si>
    <t xml:space="preserve">УПРАВЛЕНИЕ ЗДРАВООХРАНЕНИЯ  </t>
  </si>
  <si>
    <t>Скорая медицинская помощь</t>
  </si>
  <si>
    <t>Станции скорой и неотложной помощи</t>
  </si>
  <si>
    <t>477 00 00</t>
  </si>
  <si>
    <t>477 99 00</t>
  </si>
  <si>
    <t>Целевые программы муниципальных образований</t>
  </si>
  <si>
    <t>Выполнение функций органами местного самоуправления</t>
  </si>
  <si>
    <t>Целевая статья</t>
  </si>
  <si>
    <t>Наименование</t>
  </si>
  <si>
    <t>Гла-ва</t>
  </si>
  <si>
    <t>Раз-дел</t>
  </si>
  <si>
    <t>Под-раз-дел</t>
  </si>
  <si>
    <t>Вид рас-хо-дов</t>
  </si>
  <si>
    <t>03</t>
  </si>
  <si>
    <t>551 01 00</t>
  </si>
  <si>
    <t>551 02 00</t>
  </si>
  <si>
    <t>551 02 07</t>
  </si>
  <si>
    <t>551 02 08</t>
  </si>
  <si>
    <t>551 01 05</t>
  </si>
  <si>
    <t>551 02 01</t>
  </si>
  <si>
    <t>551 02 02</t>
  </si>
  <si>
    <t>551 02 03</t>
  </si>
  <si>
    <t>551 02 04</t>
  </si>
  <si>
    <t>551 02 09</t>
  </si>
  <si>
    <t>09</t>
  </si>
  <si>
    <t>Национальная экономика</t>
  </si>
  <si>
    <t>Центральный аппарат (кредиторская задолженность)</t>
  </si>
  <si>
    <t>002 04 07</t>
  </si>
  <si>
    <t>Муниципальная целевая программа "Развитие образовательных учреждений Управления образования муниципального образования "Северодвинск" на 2006-2008 годы" (кредиторская задолженность)</t>
  </si>
  <si>
    <t>795 05 07</t>
  </si>
  <si>
    <t>Муниципальная целевая программа "Благоустройство территорий муниципальных учреждений образования и культуры на 2008-2010 годы" (кредиторская задолженность)</t>
  </si>
  <si>
    <t>795 09 07</t>
  </si>
  <si>
    <t>04</t>
  </si>
  <si>
    <t>02</t>
  </si>
  <si>
    <t>005</t>
  </si>
  <si>
    <t>05</t>
  </si>
  <si>
    <t>11</t>
  </si>
  <si>
    <t>01</t>
  </si>
  <si>
    <t>006</t>
  </si>
  <si>
    <t>Строительство объектов общегражданского назначения</t>
  </si>
  <si>
    <t xml:space="preserve">        Всего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</si>
  <si>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</si>
  <si>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102 00 00</t>
  </si>
  <si>
    <t>003</t>
  </si>
  <si>
    <t>001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</si>
  <si>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</si>
  <si>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</si>
  <si>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</si>
  <si>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</si>
  <si>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</si>
  <si>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</si>
  <si>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</si>
  <si>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</si>
  <si>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</si>
  <si>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Амбулаторная помощь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</si>
  <si>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</si>
  <si>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</si>
  <si>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</si>
  <si>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Предоставление гражданам субсидий на оплату жилого помещения  и коммунальных услуг</t>
  </si>
  <si>
    <t>505 48 00</t>
  </si>
  <si>
    <t>Реализация государственных функций в области социальной политики</t>
  </si>
  <si>
    <t>514 00 00</t>
  </si>
  <si>
    <t>514 01 00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</si>
  <si>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</si>
  <si>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</si>
  <si>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</si>
  <si>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</si>
  <si>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</si>
  <si>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Прочие расходы</t>
  </si>
  <si>
    <t>Субсидии юридическим лицам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</si>
  <si>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</si>
  <si>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</si>
  <si>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</si>
  <si>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</si>
  <si>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</si>
  <si>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</si>
  <si>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</si>
  <si>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 xml:space="preserve">Руководство и управление в сфере установленных функций </t>
  </si>
  <si>
    <t>Бюджетные инвестиции в объекты капитального строительства собственности муниципальных образований</t>
  </si>
  <si>
    <t>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</si>
  <si>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</si>
  <si>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</si>
  <si>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</si>
  <si>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</si>
  <si>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Транспорт</t>
  </si>
  <si>
    <t>351 00 00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</si>
  <si>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</si>
  <si>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</si>
  <si>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</si>
  <si>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</si>
  <si>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</si>
  <si>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Учреждения по внешкольной работе с детьми</t>
  </si>
  <si>
    <t>423 00 00</t>
  </si>
  <si>
    <t>423 99 00</t>
  </si>
  <si>
    <t>133</t>
  </si>
  <si>
    <t>163</t>
  </si>
  <si>
    <t>Детские дошкольные учреждения</t>
  </si>
  <si>
    <t>420 00 00</t>
  </si>
  <si>
    <t>420 99 00</t>
  </si>
  <si>
    <t>500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</si>
  <si>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</si>
  <si>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Бюджетные инвестиции </t>
  </si>
  <si>
    <t>Объем расходов от предпринимательской и иной приносящей доход деятельности</t>
  </si>
  <si>
    <t>795 02 00</t>
  </si>
  <si>
    <t>795 01 00</t>
  </si>
  <si>
    <t>795 07 00</t>
  </si>
  <si>
    <t>795 09 00</t>
  </si>
  <si>
    <t>795 03 00</t>
  </si>
  <si>
    <t>795 04 00</t>
  </si>
  <si>
    <t>795 05 00</t>
  </si>
  <si>
    <t>795 06 00</t>
  </si>
  <si>
    <t>795 13 00</t>
  </si>
  <si>
    <t>795 10 00</t>
  </si>
  <si>
    <t>795 11 00</t>
  </si>
  <si>
    <t>Муниципальная целевая программа "Развитие здравоохранения Северодвинска на 2007-2009 годы"</t>
  </si>
  <si>
    <t>Муниципальная целевая программа "Реконструкция индивидуальных тепловых пунктов на объектах городского хозяйства муниципального образования "Северодвинск" на 2006-2010 годы"</t>
  </si>
  <si>
    <t>514 05 00</t>
  </si>
  <si>
    <t xml:space="preserve">Субсидии отдельным общественным организациям и иным некоммерческим объединениям </t>
  </si>
  <si>
    <t>Субсидии некоммерческим организациям (кредиторская задолженнность)</t>
  </si>
  <si>
    <t>Муниципальная целевая программа "Социальная поддержка населения Северодвинска" на 2008-2010 годы</t>
  </si>
  <si>
    <t>Муниципальная целевая программа "Озеленение городских улиц на 2006-2010годы"</t>
  </si>
  <si>
    <t>Муниципальная целевая программа "Молодежь Северодвинска" на 2006-2010 годы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</si>
  <si>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</si>
  <si>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</si>
  <si>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219 01 00</t>
  </si>
  <si>
    <t>219 00 00</t>
  </si>
  <si>
    <t>Муниципальная целевая программа "Переселение жителей Северодвинска из ветхого и аварийного жилищного фонда" на 2002-2010 годы</t>
  </si>
  <si>
    <t>Муниципальная целевая программа "Капитальный ремонт городских автодорог на 2006-2010 годы"</t>
  </si>
  <si>
    <t>795 15 00</t>
  </si>
  <si>
    <t>Муниципальная целевая программа "Обеспечение профилактики правонарушений, общественного порядка и борьбы с преступностью "Правопорядок" на 2008-2010 годы"</t>
  </si>
  <si>
    <t>4</t>
  </si>
  <si>
    <t>Приложение № 7</t>
  </si>
  <si>
    <t>Функционирование высшего должностного лица субъекта Российской Федерации и органов местного самоуправления</t>
  </si>
  <si>
    <t>Процентные платежи по муниципальному долгу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</si>
  <si>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</si>
  <si>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 (кредиторская задолженность)</t>
  </si>
  <si>
    <t>065 03 00</t>
  </si>
  <si>
    <t>Резервные фонды  местных администраций</t>
  </si>
  <si>
    <t>070 05 00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</si>
  <si>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</si>
  <si>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в области здравоохранения, спорта и физической культуры, туризма </t>
  </si>
  <si>
    <t>Мероприятия в сфере образования (областные средства)</t>
  </si>
  <si>
    <t>Мероприятия в сфере образования (средства местного бюджета)</t>
  </si>
  <si>
    <t>022</t>
  </si>
  <si>
    <t>Мероприятия в сфере образования</t>
  </si>
  <si>
    <t>Муниципальная целевая программа "Профилактика безнадзорности и правонарушений несовершеннолетних на 2008-2010 годы"</t>
  </si>
  <si>
    <t>795 17 00</t>
  </si>
  <si>
    <t>Муниципальная целевая программа "Сохранение культурного наследия и развитие культуры Северодвинска на 2008-2010 годы"</t>
  </si>
  <si>
    <t>795 18 00</t>
  </si>
  <si>
    <t>Муниципальная целевая программа "Природоохранные мероприятия на территории муниципального образования "Северодвинск" на 2008-2010 годы"</t>
  </si>
  <si>
    <t>795 19 00</t>
  </si>
  <si>
    <t>795 20 00</t>
  </si>
  <si>
    <t>Муниципальная целевая программа "Обеспечение населения Северодвинска питьевой водой на 2002-2010 годы"</t>
  </si>
  <si>
    <t>795 21 00</t>
  </si>
  <si>
    <t xml:space="preserve">Бюджетные инвестиции (областные средства) </t>
  </si>
  <si>
    <t>Иные безвозмездные и безвозвратные перечисления</t>
  </si>
  <si>
    <t>520 00 00</t>
  </si>
  <si>
    <t>Приложение № 9</t>
  </si>
  <si>
    <t>к решению Совета депутатов Северодвинска от 09.12.2008 № 155</t>
  </si>
  <si>
    <t>303,0910,1020102,003</t>
  </si>
  <si>
    <t>303,0503,6000200,003</t>
  </si>
  <si>
    <t>420 99 07</t>
  </si>
  <si>
    <t>421 99 07</t>
  </si>
  <si>
    <t>423 99 07</t>
  </si>
  <si>
    <t>520 09 01</t>
  </si>
  <si>
    <t>520 09 02</t>
  </si>
  <si>
    <t>Совершенствование организации питания учащихся в общеобразовательных учреждениях</t>
  </si>
  <si>
    <t>Мероприятия в области социальной политики (Бесплатное обеспечение питанием обучающихся начальных классов)</t>
  </si>
  <si>
    <t>436 00 00</t>
  </si>
  <si>
    <t>436 12 00</t>
  </si>
  <si>
    <t>Мероприятия в области образования</t>
  </si>
  <si>
    <t>Выполнение функций бюджетными учреждениями за счет средств областного бюджета</t>
  </si>
  <si>
    <t>Выполнение функций бюджетными учреждениями за счет средств федерального бюджета</t>
  </si>
  <si>
    <t>Социальные выплаты за счет средств областного бюджета</t>
  </si>
  <si>
    <t>520 10 01</t>
  </si>
  <si>
    <t>520 10 02</t>
  </si>
  <si>
    <t>Социальные выплаты за счет средств федерального бюджета</t>
  </si>
  <si>
    <t>Федеральная целевая программа "Жилище" на 2002-2010 годы (второй этап)</t>
  </si>
  <si>
    <t>104 00 00</t>
  </si>
  <si>
    <t>Подпрограмма "Обеспечение жильем молодых семей"</t>
  </si>
  <si>
    <t>104 02 00</t>
  </si>
  <si>
    <t>Субсидии на обеспечение жильем</t>
  </si>
  <si>
    <t>501</t>
  </si>
  <si>
    <t>Подпрограмма "Дом для молодой семьи"</t>
  </si>
  <si>
    <t xml:space="preserve">522 12 03 </t>
  </si>
  <si>
    <t>Мероприятия в области социальной политики областные</t>
  </si>
  <si>
    <t xml:space="preserve">522 12 13 </t>
  </si>
  <si>
    <t>471 99 07</t>
  </si>
  <si>
    <t>Сумма,  тыс. руб.</t>
  </si>
  <si>
    <t>Сумма,              тыс. руб.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</si>
  <si>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</si>
  <si>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520 18 02</t>
  </si>
  <si>
    <t>514 01 07</t>
  </si>
  <si>
    <t>Мероприятия в области социальной политики (кредиторская задолженность)</t>
  </si>
  <si>
    <t>Муниципальная целевая программа "Социальная поддержка населения Северодвинска" на 2008-2010 годы (кредиторская задолженность)</t>
  </si>
  <si>
    <t>795 03 07</t>
  </si>
  <si>
    <t>520 40 00</t>
  </si>
  <si>
    <t>Резервный фонд Президента Российской Федерации</t>
  </si>
  <si>
    <t>070 02 00</t>
  </si>
  <si>
    <t>102 01 07</t>
  </si>
  <si>
    <t xml:space="preserve">Социально-экономическая целевая программа Архангельской области "Развитие жилищного строительства в Архангельской области"на 2005-2008 годы                                                                                                                   </t>
  </si>
  <si>
    <t xml:space="preserve">522 12 00 </t>
  </si>
  <si>
    <t>Бюджетные инвестиции в объекты капитального строительства собственности муниципальных образований (кредиторская задолженность)</t>
  </si>
  <si>
    <t>520 41 00</t>
  </si>
  <si>
    <t>795 07 07</t>
  </si>
  <si>
    <t>Муниципальная ведомственная целевая программа  "Пожарная безопасность в муниципальных образовательных учреждениях Управления образования Северодвинска на 2009-2011 годы" (кредиторская задолженность)</t>
  </si>
  <si>
    <t>(в редакции от 29.10.2009 № 114)</t>
  </si>
  <si>
    <t>(в редакции от  29.10.2009 № 114)</t>
  </si>
  <si>
    <t>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</si>
  <si>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>551 01 04</t>
  </si>
  <si>
    <t>522 11 20</t>
  </si>
  <si>
    <t>522 11 10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</si>
  <si>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</si>
  <si>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350 01 07</t>
  </si>
  <si>
    <t>Капитальный ремонт государственного жилищного фонда субъектов Российской Федерации  и муниципального жилищного фонда (кредиторская задолженность)</t>
  </si>
  <si>
    <t>350 02 07</t>
  </si>
  <si>
    <t xml:space="preserve">Мероприятия в области жилищного хозяйства (кредиторская задолженность) </t>
  </si>
  <si>
    <t>350 03 07</t>
  </si>
  <si>
    <t>351 05 07</t>
  </si>
  <si>
    <t>Управление образования</t>
  </si>
  <si>
    <t>Управление здравоохранения</t>
  </si>
  <si>
    <t xml:space="preserve">Покрытие убытков, возникающих в результате государственного регулирования тарифов на тепловую энергию, отпускаемую населению на нужды отопления                                         </t>
  </si>
  <si>
    <t>551 01 03</t>
  </si>
  <si>
    <t>Субсидии юридическим лицам (средства федерального бюджета)</t>
  </si>
  <si>
    <t>Социальные выплаты (областные средства)</t>
  </si>
  <si>
    <t>Социальные выплаты (федеральные средства)</t>
  </si>
  <si>
    <t>505 48 01</t>
  </si>
  <si>
    <t>505 48 02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</si>
  <si>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</si>
  <si>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551 03 01</t>
  </si>
  <si>
    <t>Иные межбюджетные трансферты бюджетам бюджетной системы</t>
  </si>
  <si>
    <t>551 03 00</t>
  </si>
  <si>
    <t>Строительство объектов общегражданского назначения (кредиторская задолженность)</t>
  </si>
  <si>
    <t>Уличное освещение (кредиторская задолженность)</t>
  </si>
  <si>
    <t>600 01 07</t>
  </si>
  <si>
    <t>600 02 07</t>
  </si>
  <si>
    <t>Мероприятия в области здравохранения, спорта и физической культуры, туризма (кредиторская задолженность)</t>
  </si>
  <si>
    <t>485 97 07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</si>
  <si>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</si>
  <si>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</si>
  <si>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</si>
  <si>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Малое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</si>
  <si>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</si>
  <si>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 и создание новых информационно-консультационных опорных пунктов</t>
  </si>
  <si>
    <t>345 01 00</t>
  </si>
  <si>
    <t>522 11 00</t>
  </si>
  <si>
    <t>012</t>
  </si>
  <si>
    <t>Социально экономическая целевая программа Архангельской области "Развитие малого и среднего предпринимательства на 2006-2008 годы"</t>
  </si>
  <si>
    <t>Выполнение функций государственными органами</t>
  </si>
  <si>
    <t xml:space="preserve">Резервные фонды </t>
  </si>
  <si>
    <t>Охрана семьи и детства</t>
  </si>
  <si>
    <t>520 10 00</t>
  </si>
  <si>
    <t>Муниципальная ведомственная целевая программа "Развитие малого и среднего предпринимательства Северодвинска на 2009-2011 годы"</t>
  </si>
  <si>
    <t>Мероприятия в области строительства, архитектуры и градостроительства</t>
  </si>
  <si>
    <t>338 00 00</t>
  </si>
  <si>
    <t>522 14 10</t>
  </si>
  <si>
    <t>522 14 20</t>
  </si>
  <si>
    <t xml:space="preserve">522 32 00 </t>
  </si>
  <si>
    <t xml:space="preserve">522 32 20 </t>
  </si>
  <si>
    <t>795 28 00</t>
  </si>
  <si>
    <t>795 25 00</t>
  </si>
  <si>
    <t>795 23 00</t>
  </si>
  <si>
    <t>795 24 00</t>
  </si>
  <si>
    <t>795 26 00</t>
  </si>
  <si>
    <t>Долгосрочная целевая программа Архангельской области "Обеспечение жильем молодых семей на 2009 – 2011 годы"</t>
  </si>
  <si>
    <t>Муниципальная ведомственная целевая программа  "Пожарная безопасность в муниципальных образовательных учреждениях Управления образования Северодвинска на 2009-2011 годы"</t>
  </si>
  <si>
    <t>Муниципальная целевая программа "Благоустройство территорий муниципальных учреждений образования и культуры на 2008-2010 годы"</t>
  </si>
  <si>
    <t>795 12 00</t>
  </si>
  <si>
    <t>Муниципальная целевая программа "По обращению с отходами на территории муниципального образования "Северодвинск" на 2005-2010 годы"</t>
  </si>
  <si>
    <t>Расходы местного бюджета муниципального образования "Северодвинск" по разделам,</t>
  </si>
  <si>
    <t xml:space="preserve"> подразделам функциональной классификации расходов бюджетов Российской Федерации на 2009 год</t>
  </si>
  <si>
    <t xml:space="preserve">Ведомственная структура расходов местного бюджета                                                                                 </t>
  </si>
  <si>
    <t>Муниципальная целевая программа "Переселение жителей Северодвинска из ветхого и аварийного жилищного фонда" на 2002-2010 годы (кредиторская задолженность)</t>
  </si>
  <si>
    <t>795 13 07</t>
  </si>
  <si>
    <t>Озеленение (кредиторская задолженность)</t>
  </si>
  <si>
    <t>600 03 07</t>
  </si>
  <si>
    <t>Мероприятия в области коммунального хозяйства (кредиторская задолженность)</t>
  </si>
  <si>
    <t>Прочие мероприятия по благоустройству городских округов и поселений (кредиторская задолженность)</t>
  </si>
  <si>
    <t>600 05 07</t>
  </si>
  <si>
    <t>Муниципальная целевая программа "Капитальный ремонт городских автодорог на 2006-2010 годы" (кредиторская задолженность)</t>
  </si>
  <si>
    <t>795 15 07</t>
  </si>
  <si>
    <t>514 05 07</t>
  </si>
  <si>
    <t xml:space="preserve">муниципального образования "Северодвинск"   на 2009 год </t>
  </si>
  <si>
    <t>Муниципальная целевая программа "Защита населения и территорий Северодвинска и снижение рисков от чрезвычайных ситуаций природного и техногенного характера на 2008-2010годы"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</si>
  <si>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</si>
  <si>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социальной политики местные</t>
  </si>
  <si>
    <t xml:space="preserve">Бюджетные инвестиции местные </t>
  </si>
  <si>
    <t xml:space="preserve">Муниципальная целевая программа"Модернизация лифтового оборудования в жилищном фонде Северодвинска в 2004-2010гг"  </t>
  </si>
  <si>
    <t>Муниципальная ведомственная целевая программа "Развитие физической культуры и спорта в Северодвинске на 2009-2011 годы"</t>
  </si>
  <si>
    <t>Муниципальная целевая программа "Совершенствование оказания медицинской помощи в рамках реализации Приоритетного национального проекта "Здоровье" и программы демографического развития в муниципальном образовании "Северодвинск" в 2009-2011годы"</t>
  </si>
  <si>
    <t>Муниципальная ведомственная целевая программа "Модернизация оборудования пищеблоков, прачечных и медицинских кабинетов в муниципальных общеобразовательных учреждениях Управления образования Северодвинска на 2009-2011 годы"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</si>
  <si>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</si>
  <si>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Медицинская помощь в дневных стационарах всех типов</t>
  </si>
  <si>
    <t>Муниципальная ведомственная целевая программа  "Приоритетные направления развития образования муниципального образования "Северодвинск" на 2009-2011 годы"</t>
  </si>
  <si>
    <t>Мероприятия в сфере образования (кредиторская задолженность)</t>
  </si>
  <si>
    <t>522 14 27</t>
  </si>
  <si>
    <t>Проведение  оздоровительных и других мероприятий для детей и молодежи (кредиторская задолженность)</t>
  </si>
  <si>
    <t>795 06 07</t>
  </si>
  <si>
    <t>Муниципальная целевая программа "Школьное питание" на 2009-2011 годы</t>
  </si>
  <si>
    <t>522 14 00</t>
  </si>
  <si>
    <t xml:space="preserve">Комплектование книжных фондов библиотек муниципальных образований   </t>
  </si>
  <si>
    <t>450 06 00</t>
  </si>
  <si>
    <t>Ежемесячное денежное вознаграждение за классное руководство</t>
  </si>
  <si>
    <t>520 09 00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</si>
  <si>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</si>
  <si>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505 36 01</t>
  </si>
  <si>
    <t>505 36 02</t>
  </si>
  <si>
    <t>Обеспечение  полноценным питанием беременных женщин, кормящих матерей, а также детей в возрасте до трех лет из малоимущих семей</t>
  </si>
  <si>
    <t>Осуществление государственных полномочий по организации и осуществлению деятельности по опеке и попечительству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</si>
  <si>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</si>
  <si>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Осуществление государственных полномочий в сфере охраны труда</t>
  </si>
  <si>
    <t xml:space="preserve">Осуществление государственных полномочий  по созданию и функционированию комиссий по делам несовершеннолетних и защите их прав </t>
  </si>
  <si>
    <t xml:space="preserve">Осуществление государственных полномочий по созданию и функционированию административных комиссий 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</si>
  <si>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</si>
  <si>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</si>
  <si>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деятельности подведомственных учреждений (кредиторская задолженность)</t>
  </si>
  <si>
    <t>470 99 07</t>
  </si>
  <si>
    <t>477 99 07</t>
  </si>
  <si>
    <t>Муниципальная целевая программа "Обеспечение безопасности дорожного движения на территории Северодвинска "Мы и дорога" на 2008-2010 годы"</t>
  </si>
  <si>
    <t>795 22 00</t>
  </si>
  <si>
    <t>Другие вопросы в области социальной политики</t>
  </si>
  <si>
    <t>Школы-детские сады, школы начальные, неполные средние и средние</t>
  </si>
  <si>
    <t>421 00 00</t>
  </si>
  <si>
    <t>421 99 00</t>
  </si>
  <si>
    <t>ФИНАНСОВОЕ УПРАВЛЕНИЕ</t>
  </si>
  <si>
    <t>КОМИТЕТ ЖКХ, Т и С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</si>
  <si>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</si>
  <si>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</si>
  <si>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090 00 00</t>
  </si>
  <si>
    <t>090 02 00</t>
  </si>
  <si>
    <t>ГОРОДСКОЙ СОВЕТ ДЕПУТАТОВ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</si>
  <si>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</si>
  <si>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</si>
  <si>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Региональные целевые программы</t>
  </si>
  <si>
    <t>522 00 00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</si>
  <si>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</si>
  <si>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</si>
  <si>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</si>
  <si>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</si>
  <si>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</si>
  <si>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</si>
  <si>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</si>
  <si>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</si>
  <si>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056</t>
  </si>
  <si>
    <t>08</t>
  </si>
  <si>
    <t>Культура</t>
  </si>
  <si>
    <t>075</t>
  </si>
  <si>
    <t>14</t>
  </si>
  <si>
    <t>447</t>
  </si>
  <si>
    <t>10</t>
  </si>
  <si>
    <t>Субвенции бюджетам муниципальных образований на реализацию основных общеобразовательных программ в общеобразовательных учреждениях</t>
  </si>
  <si>
    <t>12</t>
  </si>
  <si>
    <t>Общегосударственные вопросы</t>
  </si>
  <si>
    <t>УПРАВЛЕНИЕ КУЛЬТУРЫ И ОБЩЕСТВЕННЫХ СВЯЗЕЙ</t>
  </si>
  <si>
    <t xml:space="preserve">КОМИТЕТ ПО УПРАВЛЕНИЮ МУНИЦИПАЛЬНЫМ ИМУЩЕСТВОМ И ЗЕМЕЛЬНЫМ ОТНОШЕНИЯМ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</si>
  <si>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</si>
  <si>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</si>
  <si>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</si>
  <si>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</si>
  <si>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</si>
  <si>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</si>
  <si>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</si>
  <si>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</si>
  <si>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Бюджетные инвестиции в объекты капитального строительства, не включенные в целевые программы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</si>
  <si>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</si>
  <si>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</si>
  <si>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</si>
  <si>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</si>
  <si>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</si>
  <si>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</si>
  <si>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 оздоровительных и других мероприятий для детей и молодежи (областные средства)</t>
  </si>
  <si>
    <t>Проведение  оздоровительных и других мероприятий для детей и молодежи (средства местного бюджета)</t>
  </si>
  <si>
    <t>Субвенции бюджетам муниципальных образований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</si>
  <si>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Реализация государственных функций в области национальной экономики</t>
  </si>
  <si>
    <t>340 00 00</t>
  </si>
  <si>
    <t>Жилищно-коммунальное хозяйство</t>
  </si>
  <si>
    <t>Жилищное хозяйство</t>
  </si>
  <si>
    <t>Коммунальное хозяйство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</si>
  <si>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</si>
  <si>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</si>
  <si>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</si>
  <si>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</si>
  <si>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</si>
  <si>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</si>
  <si>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 xml:space="preserve">Мероприятия в области жилищного хозяйства </t>
  </si>
  <si>
    <t>350 03 00</t>
  </si>
  <si>
    <t>Приложение № 16</t>
  </si>
  <si>
    <t xml:space="preserve">Программа предоставления муниципальных гарантий муниципального образования "Северодвинск" в 2009 году </t>
  </si>
  <si>
    <t>1. Перечень подлежащих предоставлению и исполнению муниципальных гарантий Северодвинска</t>
  </si>
  <si>
    <t>Направление (цель) гарантирования</t>
  </si>
  <si>
    <t>Сумма гарантирования, тыс. руб.</t>
  </si>
  <si>
    <t>Срок действия</t>
  </si>
  <si>
    <t>Основной долг</t>
  </si>
  <si>
    <t>Проценты и прочие расходы на обслуживание долга</t>
  </si>
  <si>
    <t>Предоставление муниципальной гарантии Северодвинска за Северодвинское муниципальное пассажирское автотранспортное предприятие для целей погашения кредиторской задолженности по заключенным кредитным договорам (договорам займа), в том числе на реструктуризацию задолженности по заключенным кредитным договорам (договорам займа) без права регрессного требования гаранта к принципалу</t>
  </si>
  <si>
    <t>-</t>
  </si>
  <si>
    <t>2010 год</t>
  </si>
  <si>
    <t xml:space="preserve">Предоставление муниципальной гарантии Северодвинска за Северодвинское муниципальное пассажирское автотранспортное предприятие для целевого использования кредитов (займов) для оплаты по договорам поставки подвижного состава без права регрессного требования гаранта к принципалу </t>
  </si>
  <si>
    <t>Всего объем предоставления муниципальных гарантий</t>
  </si>
  <si>
    <t>2. Общий объем бюджетных ассигнований, предусмотренных на исполнение муниципальных гарантий по возможным гарантийным случаям</t>
  </si>
  <si>
    <t>Исполнение муниципальных гарантий Северодвинска</t>
  </si>
  <si>
    <t xml:space="preserve">Объем бюджетных ассигнований на исполнение гарантий по возможным гарантийным случаям, тыс. руб. </t>
  </si>
  <si>
    <t>За счет источников финансирования дефицита местного бюджета</t>
  </si>
  <si>
    <t>За счет расходов местного бюджета</t>
  </si>
  <si>
    <t>Приложение № 12</t>
  </si>
  <si>
    <t xml:space="preserve">к решению Совета депутатов Северодвинска от 09.12.2008 № 155 </t>
  </si>
  <si>
    <t xml:space="preserve">Адресная инвестиционная программа муниципального образования "Северодвинск" на 2009 год </t>
  </si>
  <si>
    <t>Наименование направлений</t>
  </si>
  <si>
    <t>Главные распорядители бюджетных средств</t>
  </si>
  <si>
    <t>Классификация расходов бюджета (раздел, подраздел, целевая статья)</t>
  </si>
  <si>
    <t>Источник</t>
  </si>
  <si>
    <t>Объем инвестиций, тыс. руб.</t>
  </si>
  <si>
    <t>I  ПРОГРАММНАЯ ЧАСТЬ</t>
  </si>
  <si>
    <t>1. Долгосрочная целевая программа Архангельской области "Обеспечение жильем молодых семей на 2009 – 2011 годы"</t>
  </si>
  <si>
    <t>Предоставление социальных выплат молодым семьям - участникам Программы</t>
  </si>
  <si>
    <t>303,1003,5223220,068</t>
  </si>
  <si>
    <t>местный бюджет</t>
  </si>
  <si>
    <t>2. Муниципальная целевая программа "Переселение жителей Северодвинска из ветхого и аварийного жилищного фонда" на 2002-2010 годы</t>
  </si>
  <si>
    <t>ул. Советская,40</t>
  </si>
  <si>
    <t>Комитет ЖКХ,ТиС</t>
  </si>
  <si>
    <t>133,0501,7951300,003</t>
  </si>
  <si>
    <t>ул. Советская,42 (погашение кредиторской задолженности)</t>
  </si>
  <si>
    <t>133,0501,7951307,003</t>
  </si>
  <si>
    <t>3. Муниципальная целевая программа "Реконструкция индивидуальных тепловых пунктов на объектах городского хозяйства муниципального образования "Северодвинск" на 2006-2010 годы"</t>
  </si>
  <si>
    <t>Реконструкция тепловых пунктов с установкой регулируемых элеваторов</t>
  </si>
  <si>
    <t>133,0501,7951000,003</t>
  </si>
  <si>
    <t>133,0501,7951007,003</t>
  </si>
  <si>
    <t>075,0709,7951000,003</t>
  </si>
  <si>
    <t xml:space="preserve">Администрация </t>
  </si>
  <si>
    <t>303,0114,7951000,003</t>
  </si>
  <si>
    <t>056,0806,7951000,003</t>
  </si>
  <si>
    <t>054,0910,7951000,003</t>
  </si>
  <si>
    <t>4. Муниципальная целевая программа  "Природоохранные мероприятия на территории муниципального образования "Северодвинск" на 2008-2010 годы"</t>
  </si>
  <si>
    <t>Проектирование и монтаж инсинератора</t>
  </si>
  <si>
    <t>133,0605,7951900,003</t>
  </si>
  <si>
    <t>Благоустройство Приморского парка</t>
  </si>
  <si>
    <t>133,0605,7951900,443</t>
  </si>
  <si>
    <t>5. Федеральная целевая программа "Жилище" на 2002-2010 годы (второй этап) Подпрограмма "Обеспечение жильем молодых семей"</t>
  </si>
  <si>
    <t>303,1003,1040200,501</t>
  </si>
  <si>
    <t>федеральный бюджет</t>
  </si>
  <si>
    <t>6. Социально-экономическая целевая программа Архангельской области Подпрограмма "Дом для молодой семьи"</t>
  </si>
  <si>
    <t>303,1003,5221213,068</t>
  </si>
  <si>
    <t>областной бюджет</t>
  </si>
  <si>
    <t xml:space="preserve">7. Муниципальная целевая программа "Развитие жилищного строительства на территории муниципального образования "Северодвинск" на 2009-2011 годы", </t>
  </si>
  <si>
    <t>7.1 Подпрограмма "Строительство социального жилья для переселения  граждан из ветхого, аварийного и непригодного для проживания жилфонда"</t>
  </si>
  <si>
    <t>Строительство многоквартирного дома на месте снесенного дома № 23/22 по ул.Лесной</t>
  </si>
  <si>
    <t>303,0501,7952900,003</t>
  </si>
  <si>
    <t>Строительство многоквартирных домов на месте сносимых домов №№ 10 и 12 по ул.Советской</t>
  </si>
  <si>
    <t>Разработка ПСД жилого комплекса в районе пересечения пр.Труда и пр.Победы (квартал 167)</t>
  </si>
  <si>
    <t xml:space="preserve">Строительство 9-этажного секционного жилого дома, шифр 1В/155 </t>
  </si>
  <si>
    <t>Проектирование жилого дома в районе пересечения пр.Труда и пр.Победы (квартал 154)</t>
  </si>
  <si>
    <t>7.2 Подпрограмма "Обеспечение земельных участков объектами инженерной инфраструктуры в целях жилищного строительства"</t>
  </si>
  <si>
    <t>Строительство фекального коллектора по пр. Беломорский</t>
  </si>
  <si>
    <t>303,0502,7952900,003</t>
  </si>
  <si>
    <t>Реконструкция пр. Морского на участке от ул.М.Кудьма до пр. Победы (включая строительство транспортной развязки в районе пересечения пр. Морского и пр.Победы)</t>
  </si>
  <si>
    <t>303,0503,7952900,003</t>
  </si>
  <si>
    <t>Строительство Архангельского шоссе на участке от пр. Морского до ул. Портовой (кредиторская задолженность)</t>
  </si>
  <si>
    <t>303,0503,7952907,003</t>
  </si>
  <si>
    <t>7.3 Подпрограмма "Обеспечение финансовой поддержки жителям Северодвинска при приобретении жилья"</t>
  </si>
  <si>
    <t>Предоставление субсидий отдельным категориям граждан на строительство и приобретение жилья</t>
  </si>
  <si>
    <t>303,1003,7952900,005</t>
  </si>
  <si>
    <t>II НЕПРОГРАММНАЯ ЧАСТЬ</t>
  </si>
  <si>
    <t>итого</t>
  </si>
  <si>
    <t>Реконструкция школы №1 г.Северодвинска</t>
  </si>
  <si>
    <t>075,0702,1020102,003</t>
  </si>
  <si>
    <t>Реконструкция школы №1 г.Северодвинска (кредиторская задолженность)</t>
  </si>
  <si>
    <t>075,0702,1020107,003</t>
  </si>
  <si>
    <t>Приобретение автобусов (софинансирование)</t>
  </si>
  <si>
    <t>133,0408,1020102,003</t>
  </si>
  <si>
    <t>Реконструкция жилого дома № 40/8 по ул. Советской</t>
  </si>
  <si>
    <t>133,0501,1020102,003</t>
  </si>
  <si>
    <t>Реконструкция котельной в с. Ненокса (кредиторская задолженность)</t>
  </si>
  <si>
    <t>133,0502,1020107,003</t>
  </si>
  <si>
    <t>Устройство внутриквартальных площадок для парковки автомобилей</t>
  </si>
  <si>
    <t>133,0503,1020102,003</t>
  </si>
  <si>
    <t>Устройство внутриквартальных площадок для парковки автомобилей (кредиторская задолженность)</t>
  </si>
  <si>
    <t>133,0503,1020107,003</t>
  </si>
  <si>
    <t>Подготовка территории кладбища Миронова гора (кредиторская задолженность</t>
  </si>
  <si>
    <t>Устройство тротуара по ул. Октябрьской,45</t>
  </si>
  <si>
    <t xml:space="preserve">Обустройство игровых и спортивных площадок </t>
  </si>
  <si>
    <t>Обустройство игровых и спортивных площадок (кредиторская задолженность)</t>
  </si>
  <si>
    <t>Модернизация уличного освещения (софинансирование)</t>
  </si>
  <si>
    <t>133,0503,6000100,003</t>
  </si>
  <si>
    <t>Проведение экспертизы ПСД на строительство моста через р. Ненокса в с. Ненокса</t>
  </si>
  <si>
    <t>133,0503,6000200,003</t>
  </si>
  <si>
    <t>Разработка ПСД на строительство моста через р. Ненокса в с. Ненокса (кредиторская задолженность)</t>
  </si>
  <si>
    <t>133,0503,6000207,003</t>
  </si>
  <si>
    <t>Гидронамыв песка для подготовки территорий под жилищное строительство</t>
  </si>
  <si>
    <t>303,0501,1020102,003</t>
  </si>
  <si>
    <t>Строительство жилого дома № 3 в квартале 155  по пр.Победы (второй пусковой комплекс)</t>
  </si>
  <si>
    <t>Подготовка территории, выполнение строительных работ по обеспечению земельных участков коммунальной инфраструктурой, проектирование и проведение экспертиз (квартал 108)</t>
  </si>
  <si>
    <t>Подготовка территории, выполнение строительных работ по обеспечению земельных участков коммунальной инфраструктурой, проектирование и проведение экспертиз (квартал 108) (кредиторская задолженность)</t>
  </si>
  <si>
    <t>303,0501,1020107,003</t>
  </si>
  <si>
    <t>Строительство коллектора для сбора фекальных стоков по пр.Беломорскому (кредиторская задолженность)</t>
  </si>
  <si>
    <t>303,0502,1020107,003</t>
  </si>
  <si>
    <t>Строительство дороги по продолжению пр.Морского с выходом на Солзенское шоссе (кредиторская задолженность)</t>
  </si>
  <si>
    <t>303,0503,1020107,003</t>
  </si>
  <si>
    <t>ПСД на реконструкцию Архангельского шоссе на участке от ул. Портовой до пр. Беломорского (кредиторская задолженность)</t>
  </si>
  <si>
    <t>Строительство пр. Победы от ул. Кирилкина до пр. Морского (кредиторская задолженность)</t>
  </si>
  <si>
    <t>Строительство дороги по продолжению пр.Морского с выходом на Солзенское шоссе</t>
  </si>
  <si>
    <t>Продолжение пр.Морского с выходом на Солзенское шоссе (кредиторская задолженность)</t>
  </si>
  <si>
    <t>303,0503,6000207,003</t>
  </si>
  <si>
    <t>Строительство лыжного стадиона в районе Ягринского бора</t>
  </si>
  <si>
    <t>303,0908,1020102,003</t>
  </si>
  <si>
    <t>Строительство лыжного стадиона в районе Ягринского бора (кредиторская задолженность)</t>
  </si>
  <si>
    <t>303,0908,1020107,003</t>
  </si>
  <si>
    <t>Реконструкция городской станции скорой медицинской помощи</t>
  </si>
  <si>
    <t>ВСЕГО: по адресной инвестиционной программе, в т.ч.</t>
  </si>
  <si>
    <t>Федеральный бюджет</t>
  </si>
  <si>
    <t>Приложение № 11</t>
  </si>
  <si>
    <t>к решению Совета депутатов Северодвинска от 09.12.2008г. № 155</t>
  </si>
  <si>
    <t xml:space="preserve">Распределение бюджетных ассигнований на реализацию  целевых программ, </t>
  </si>
  <si>
    <t xml:space="preserve">предусмотренных в расходах местного бюджета муниципального образования </t>
  </si>
  <si>
    <t>"Северодвинск" на 2009 год</t>
  </si>
  <si>
    <t>№ п/п</t>
  </si>
  <si>
    <t xml:space="preserve">Наименование </t>
  </si>
  <si>
    <t>Сумма, тыс. руб.</t>
  </si>
  <si>
    <t>Плановый период (тыс. руб.)</t>
  </si>
  <si>
    <t>2011 год</t>
  </si>
  <si>
    <t>1</t>
  </si>
  <si>
    <t>5</t>
  </si>
  <si>
    <t>6</t>
  </si>
  <si>
    <t>7</t>
  </si>
  <si>
    <t>3</t>
  </si>
  <si>
    <t>8</t>
  </si>
  <si>
    <t>9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</si>
  <si>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</si>
  <si>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</si>
  <si>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</si>
  <si>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</si>
  <si>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</si>
  <si>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</si>
  <si>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</si>
  <si>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</si>
  <si>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</si>
  <si>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</si>
  <si>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</si>
  <si>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</si>
  <si>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I. Федеральные целевые программы</t>
  </si>
  <si>
    <t>Администрация Северодвинска</t>
  </si>
  <si>
    <t>II. Региональные целевые программы</t>
  </si>
  <si>
    <t>2</t>
  </si>
  <si>
    <t>522 12 00</t>
  </si>
  <si>
    <t>522 12 13</t>
  </si>
  <si>
    <t xml:space="preserve">Управление образования </t>
  </si>
  <si>
    <t>522 32 00</t>
  </si>
  <si>
    <t>Мероприятия в области социальной политики (средства местного бюджета)</t>
  </si>
  <si>
    <t>522 32 20</t>
  </si>
  <si>
    <t>III. Муниципальные целевые программы</t>
  </si>
  <si>
    <t>Муниципальная целевая программа  "Молодежь Северодвинска" на 2006-2010 годы</t>
  </si>
  <si>
    <t>Выполнение функций органами местного самоуправления (кредиторская задолженность)</t>
  </si>
  <si>
    <t>Муниципальная целевая программа  "Благоустройство территорий муниципальных учреждений образования на 2008-2010 годы"</t>
  </si>
  <si>
    <t>Муниципальная целевая программа  "Обеспечение профилактики правонарушений, общественного порядка и борьбы с преступностью "Правопорядок" на 2008-2010 годы"</t>
  </si>
  <si>
    <t xml:space="preserve">Управление внутренних дел </t>
  </si>
  <si>
    <t>Муниципальная целевая программа  "Капитальный ремонт городских автодорог на 2006-2010 годы"</t>
  </si>
  <si>
    <t>Управление образование</t>
  </si>
  <si>
    <t>Муниципальная целевая программа "Модернизация лифтового оборудования в жилищном фонде Северодвинска в 2004-2010гг."</t>
  </si>
  <si>
    <t>Муниципальная целевая программа "Обеспечение населения Северодвинска питьевой водой" на 2002-2010 годы</t>
  </si>
  <si>
    <t xml:space="preserve">Муниципальная целевая программа "Совершенствование оказания медицинской помощи в рамках реализации Приоритетного национального проекта "Здоровье" и программы демографического развития в муниципальном образовании "Северодвинск" в 2009-2011годы" </t>
  </si>
  <si>
    <t>Муниципальная целевая программа "Развитие жилищного строительства на территории муниципального образования "Северодвинск" на 2009-2011 годы"</t>
  </si>
  <si>
    <t>Администрация Северодвинск</t>
  </si>
  <si>
    <t>Подпрограмма "Строительство социального жилья для переселения  граждан из ветхого, аварийного и непригодного для проживания жилфонда"</t>
  </si>
  <si>
    <t>Подпрограмма "Обеспечение земельных участков объектами инженерной инфраструктуры в целях жилищного строительства"</t>
  </si>
  <si>
    <t>Подпрограмма "Обеспечение финансовой поддержки жителям Северодвинска при приобретении жилья"</t>
  </si>
  <si>
    <t>Всего по целевым  программам</t>
  </si>
  <si>
    <t>Приложение № 5</t>
  </si>
  <si>
    <t>Источники финансирования дефицита местного бюджета на 2009 год</t>
  </si>
  <si>
    <t xml:space="preserve">Код бюджетной классификации </t>
  </si>
  <si>
    <t>Всего, тыс. руб.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</si>
  <si>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</si>
  <si>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</si>
  <si>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</si>
  <si>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</si>
  <si>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</si>
  <si>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</si>
  <si>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01 02 00 00 00 0000 800</t>
  </si>
  <si>
    <t xml:space="preserve">Погашение кредитов, предоставленных кредитными организациями в валюте Российской Федерации </t>
  </si>
  <si>
    <t>01 02 0000 04 0000 810</t>
  </si>
  <si>
    <t>Погашение бюджетом городского округа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</si>
  <si>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</si>
  <si>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</si>
  <si>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r>
      <t>ииии</t>
    </r>
    <r>
      <rPr>
        <b/>
        <sz val="12"/>
        <rFont val="Times New Roman"/>
        <family val="1"/>
      </rPr>
      <t>-329,2</t>
    </r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</si>
  <si>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</si>
  <si>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</si>
  <si>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</si>
  <si>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</si>
  <si>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</si>
  <si>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</si>
  <si>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01 03 00 00 04 0000 810</t>
  </si>
  <si>
    <t>Погашение бюджетом гороского округа кредитов от других бюджетов бюджетной системы Российской Федерации в валюте Российской Федерации</t>
  </si>
  <si>
    <t>01 05 0000 00 0000 000</t>
  </si>
  <si>
    <t>Остатки средств бюджетов</t>
  </si>
  <si>
    <t>01 05 0000 00 0000 500</t>
  </si>
  <si>
    <t>Увеличение остатков средств бюджетов</t>
  </si>
  <si>
    <t>01 05 0000 04 0000 510</t>
  </si>
  <si>
    <t>Увеличение прочих остатков денежных средств бюджета городского округа</t>
  </si>
  <si>
    <t>01 05 0000 00 0000 600</t>
  </si>
  <si>
    <t>Уменьшение остатков средств бюджетов</t>
  </si>
  <si>
    <t>01 05 0000 04 0000 610</t>
  </si>
  <si>
    <t>Уменьшение прочих остатков денежных средств бюджета городского округа</t>
  </si>
  <si>
    <t>01 06 00 00 00 0000 000</t>
  </si>
  <si>
    <t>Акции и иные формы участия в капитале, находящиеся в государственной и муниципальной собственности</t>
  </si>
  <si>
    <t>01 06 00 00 04 0000 630</t>
  </si>
  <si>
    <t>Продажа акций и иных форм участия в капитале, находящихся в собственности городских округов</t>
  </si>
  <si>
    <t>ИТОГО ИСТОЧНИКОВ</t>
  </si>
  <si>
    <t>Приложение № 3</t>
  </si>
  <si>
    <t>Объем поступления доходов местного бюджета в 2009 году</t>
  </si>
  <si>
    <t>Код бюджетной классификации Российской Федерации</t>
  </si>
  <si>
    <t>Наименование доходов</t>
  </si>
  <si>
    <t xml:space="preserve">   Сумма,              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</si>
  <si>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</si>
  <si>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</si>
  <si>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</si>
  <si>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</si>
  <si>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</si>
  <si>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</si>
  <si>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</si>
  <si>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</si>
  <si>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</si>
  <si>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</si>
  <si>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</si>
  <si>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</si>
  <si>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</si>
  <si>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</si>
  <si>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</si>
  <si>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</si>
  <si>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</si>
  <si>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</si>
  <si>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1 06 02000 02 0000 110</t>
  </si>
  <si>
    <t>Налог на имущество организаций</t>
  </si>
  <si>
    <t>1 06 05000 02 0000 110</t>
  </si>
  <si>
    <t>Налог на игорный бизнес</t>
  </si>
  <si>
    <t>1 06 06000 00 0000 110</t>
  </si>
  <si>
    <t>Земельный налог</t>
  </si>
  <si>
    <t>1 08 00000 00 0000 000</t>
  </si>
  <si>
    <t>ГОСУДАРСТВЕННАЯ ПОШЛИНА, СБОРЫ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</si>
  <si>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</si>
  <si>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</si>
  <si>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</si>
  <si>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</si>
  <si>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1 09 00000 00 0000 000</t>
  </si>
  <si>
    <t>ЗАДОЛЖЕННОСТЬ  И ПЕРЕРАСЧЕТЫ ПО ОТМЕНЕННЫМ НАЛОГАМ, СБОРАМ И ИНЫМ ОБЯЗАТЕЛЬНЫМ ПЛАТЕЖАМ</t>
  </si>
  <si>
    <t>1 09 01020 04 0000 110</t>
  </si>
  <si>
    <t xml:space="preserve">Налог на прибыль организаций, зачислявшйся до 1 января 2005 года в местные бюджеты, мобилизуемый на территориях городских округов 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</si>
  <si>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</si>
  <si>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</si>
  <si>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1 09 07000 04 0000 110</t>
  </si>
  <si>
    <t>Прочие налоги и сборы (по отмененным местным налогам и сборам)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</si>
  <si>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</si>
  <si>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</si>
  <si>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</si>
  <si>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</si>
  <si>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1 11 05000 00 0000 120</t>
  </si>
  <si>
    <t>Доходы, получаемые в виде арендной или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т.ч. казенных)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</si>
  <si>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</si>
  <si>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</si>
  <si>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</si>
  <si>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</si>
  <si>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</si>
  <si>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</si>
  <si>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</si>
  <si>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</si>
  <si>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</si>
  <si>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</si>
  <si>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</si>
  <si>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</si>
  <si>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</si>
  <si>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</si>
  <si>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</si>
  <si>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</si>
  <si>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</si>
  <si>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</si>
  <si>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1 14 04000 00 0000 420</t>
  </si>
  <si>
    <t>Доходы от продажи нематериальных активов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</si>
  <si>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</si>
  <si>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</si>
  <si>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</si>
  <si>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</si>
  <si>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</si>
  <si>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</si>
  <si>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</si>
  <si>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</si>
  <si>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</si>
  <si>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производства и оборота этилового спирта, алкогольной, спиртосодержащей и табачной продукции</t>
  </si>
  <si>
    <t>1 16 21000 01 0000 140</t>
  </si>
  <si>
    <t>Денежные взыскания (штрафы) и иные суммы, взыскиваемые с лиц, виновных в совершении предступлений, и в возмещении ущерба имуществу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</si>
  <si>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</si>
  <si>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</si>
  <si>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1 16 25000 01 0000 140</t>
  </si>
  <si>
    <t>Денежные взыскания (штрафов)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</si>
  <si>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</si>
  <si>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</si>
  <si>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</si>
  <si>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
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</si>
  <si>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</si>
  <si>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</si>
  <si>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</si>
  <si>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</si>
  <si>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1 17 05040 04 0000 180</t>
  </si>
  <si>
    <t>Прочие неналоговые доходы</t>
  </si>
  <si>
    <t>1 19 00000 00 0000 000</t>
  </si>
  <si>
    <t>ВОЗВРАТ ОСТАТКОВ СУБСИДИЙ И СУБВЕНЦИЙ ПРОШЛЫХ ЛЕТ</t>
  </si>
  <si>
    <r>
      <t>и</t>
    </r>
    <r>
      <rPr>
        <sz val="12"/>
        <rFont val="Times New Roman"/>
        <family val="1"/>
      </rPr>
      <t>-4 171,3</t>
    </r>
  </si>
  <si>
    <t>1 19 04000 04 0000 000</t>
  </si>
  <si>
    <t>Возврат остатков субсидий и субвенций из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</si>
  <si>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</si>
  <si>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</si>
  <si>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</si>
  <si>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</si>
  <si>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</si>
  <si>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</si>
  <si>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2 02 02068 04 0000 151</t>
  </si>
  <si>
    <t>Субсидии бюджетам городских округов на комплектование книжных фондов библиотек муниципальных образований</t>
  </si>
  <si>
    <t>2 02 02074 04 0000 151</t>
  </si>
  <si>
    <t>Субсидии бюджетам городских округов на совершенствование питания учащихся в общеобразовательных учреждениях</t>
  </si>
  <si>
    <t>2 02 02999 04 0000 151</t>
  </si>
  <si>
    <t>Прочие субсидии бюджетам городских округов</t>
  </si>
  <si>
    <t>2 02 03000 00 0000 151</t>
  </si>
  <si>
    <t>СУБВЕНЦИИ БЮДЖЕТАМ СУБЪЕКТОВ РОССИЙСКОЙ ФЕДЕРАЦИИ И МУНИЦИПАЛЬНЫХ ОБРАЗОВАНИЙ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</si>
  <si>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</si>
  <si>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</si>
  <si>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2 02 03021 04 0000 151</t>
  </si>
  <si>
    <t xml:space="preserve">Субвенции бюджетам городских округов на ежемесячное денежное вознаграждение за классное руководство 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</si>
  <si>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</si>
  <si>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</si>
  <si>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2 02 03024 04 0000 151</t>
  </si>
  <si>
    <t>Субвенции бюджетам городских округов на выполнение передаваемых полномочий субъектов РФ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</si>
  <si>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</si>
  <si>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</si>
  <si>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2 02 03029 04 0000 151</t>
  </si>
  <si>
    <t>Субвенции бюджетам городских округов на компенсацию части родительской платы на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</si>
  <si>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</si>
  <si>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</si>
  <si>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</si>
  <si>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</si>
  <si>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</si>
  <si>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</si>
  <si>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2 03 00000 00 0000 180</t>
  </si>
  <si>
    <t>БЕЗВОЗМЕЗДНЫЕ ПОСТУПЛЕНИЯ ОТ ГОСУДАРСТВЕННЫХ ОРГАНИЗАЦИЙ</t>
  </si>
  <si>
    <t>2 03 04000 04 0000 180</t>
  </si>
  <si>
    <t>Безвозмездные поступления от государственных организаций в бюджеты городских округов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</si>
  <si>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</si>
  <si>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</si>
  <si>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</si>
  <si>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местные бюджеты</t>
  </si>
  <si>
    <t>2 02 04005 04 0000 151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</si>
  <si>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 подразделений милиции общественной безопасностии социальных выплат</t>
  </si>
  <si>
    <t>2 02 04999 04 0000 151</t>
  </si>
  <si>
    <t>Прочие межбюджетные трансферты, передаваемые бюджетам городских округов</t>
  </si>
  <si>
    <t>2 07 04000 00 0000 180</t>
  </si>
  <si>
    <t>2 07 04 000 04 0000 180</t>
  </si>
  <si>
    <t>Прочие безвозмездные поступления в бюджеты городских округов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</si>
  <si>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</si>
  <si>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</si>
  <si>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</si>
  <si>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</si>
  <si>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3 02 01040 04 0000 130</t>
  </si>
  <si>
    <t>Доходы от оказания услуг учреждениями, находящимися в ведении органов местного самоуправления городских округов</t>
  </si>
  <si>
    <t>3 02 02 0201404 0000 410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</si>
  <si>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</si>
  <si>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</si>
  <si>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</si>
  <si>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3 03 00000 00 0000 000</t>
  </si>
  <si>
    <t>БЕЗВОЗМЕЗДНЫЕ ПОСТУПЛЕНИЯ ОТ ПРЕДПРИНИМАТЕЛЬСКОЙ И ИНОЙ ПРИНОСЯЩЕЙ ДОХОД ДЕЯТЕЛЬНОСТИ</t>
  </si>
  <si>
    <t>3 03 0304004 0000 180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</si>
  <si>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</si>
  <si>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</si>
  <si>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</si>
  <si>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ВСЕГО ДОХОДОВ</t>
  </si>
  <si>
    <t xml:space="preserve">102 00 00 </t>
  </si>
  <si>
    <t xml:space="preserve">Поддержка коммунального хозяйства 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</si>
  <si>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</si>
  <si>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</si>
  <si>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</si>
  <si>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</si>
  <si>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</si>
  <si>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</si>
  <si>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Бюджетные инвестиции (кредиторская задолженность)</t>
  </si>
  <si>
    <t>795 10 07</t>
  </si>
  <si>
    <t>600 02 00</t>
  </si>
  <si>
    <t>Озеленение</t>
  </si>
  <si>
    <t>Муниципальная целевая программа "Развитие физической культуры и спорта в Северодвинске на 2009-2011 годы"</t>
  </si>
  <si>
    <t>600 03 00</t>
  </si>
  <si>
    <t>Прочие мероприятия по благоустройству городских округов и поселений</t>
  </si>
  <si>
    <t>600 05 00</t>
  </si>
  <si>
    <t>Представительские расходы</t>
  </si>
  <si>
    <t>Национальная  экономика</t>
  </si>
  <si>
    <t>303</t>
  </si>
  <si>
    <t>Мероприятия по землеустройству и землепользованию</t>
  </si>
  <si>
    <t>340 03 00</t>
  </si>
  <si>
    <t>330</t>
  </si>
  <si>
    <t>092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</si>
  <si>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</si>
  <si>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795 29 07</t>
  </si>
  <si>
    <t>Муниципальная целевая программа "Развитие жилищного строительства на территории муниципального образования "Северодвинск" на 2009-2011 годы", подпрограмма "Строительство социального жилья для переселения  граждан из ветхого, аварийного и непригодного для проживания жилфонда" (Кредиторская задолженность)</t>
  </si>
  <si>
    <t>Управление культуры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</si>
  <si>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</si>
  <si>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102 01 00</t>
  </si>
  <si>
    <t>102 01 02</t>
  </si>
  <si>
    <t>Молодежная политика и оздоровление детей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</si>
  <si>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</si>
  <si>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795 00 00</t>
  </si>
  <si>
    <t>Природоохранные мероприятия</t>
  </si>
  <si>
    <t xml:space="preserve">УПРАВЛЕНИЕ ОБРАЗОВАНИЯ </t>
  </si>
  <si>
    <t>Другие вопросы в области образования</t>
  </si>
  <si>
    <t>Культура, кинематография и средства массовой информации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</si>
</sst>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#,##0_ ;\-#,##0\ "/>
    <numFmt numFmtId="180" formatCode="0.0%"/>
    <numFmt numFmtId="181" formatCode="0.0"/>
    <numFmt numFmtId="182" formatCode="0.000"/>
    <numFmt numFmtId="183" formatCode="0.0000"/>
    <numFmt numFmtId="184" formatCode="#,##0.0_ ;\-#,##0.0\ "/>
  </numFmts>
  <fonts count="13">
    <font>
      <sz val="10"/>
      <name val="Arial Cyr"/>
      <family val="0"/>
    </font>
    <font>
      <u val="single"/>
      <sz val="10"/>
      <color indexed="30"/>
      <name val="Arial Cyr"/>
      <family val="0"/>
    </font>
    <font>
      <sz val="8"/>
      <name val="Arial Cyr"/>
      <family val="0"/>
    </font>
    <font>
      <u val="single"/>
      <sz val="10"/>
      <color indexed="5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172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2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wrapText="1"/>
    </xf>
    <xf numFmtId="172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/>
    </xf>
    <xf numFmtId="172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2" fontId="6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6" fillId="0" borderId="0" xfId="0" applyNumberFormat="1" applyFont="1" applyFill="1" applyBorder="1" applyAlignment="1">
      <alignment/>
    </xf>
    <xf numFmtId="172" fontId="6" fillId="0" borderId="0" xfId="0" applyNumberFormat="1" applyFont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177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172" fontId="6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72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left" wrapText="1" indent="2"/>
    </xf>
    <xf numFmtId="184" fontId="10" fillId="0" borderId="1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wrapText="1"/>
    </xf>
    <xf numFmtId="184" fontId="1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2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right" wrapText="1"/>
    </xf>
    <xf numFmtId="0" fontId="12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7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.Lotus.Notes.Data\&#1055;&#1088;&#1080;&#1083;&#1086;&#1078;&#1077;&#1085;&#1080;&#1077;%20&#8470;%2012%20&#1040;&#1048;&#1055;%20&#1085;&#1086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.Lotus.Notes.Data\&#1055;&#1088;&#1080;&#1083;&#1086;&#1078;&#1077;&#1085;&#1080;&#1077;%20&#8470;%2011%20&#1087;&#1088;&#1086;&#1075;&#1088;&#1072;&#1084;&#1084;&#1099;%202009-2011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ИП"/>
      <sheetName val="поправки"/>
    </sheetNames>
    <sheetDataSet>
      <sheetData sheetId="1">
        <row r="12">
          <cell r="L12">
            <v>30375</v>
          </cell>
          <cell r="M12">
            <v>32865.7</v>
          </cell>
        </row>
        <row r="14">
          <cell r="L14">
            <v>0</v>
          </cell>
          <cell r="M14">
            <v>0</v>
          </cell>
        </row>
        <row r="15">
          <cell r="L15">
            <v>0</v>
          </cell>
          <cell r="M15">
            <v>0</v>
          </cell>
        </row>
        <row r="17">
          <cell r="L17">
            <v>0</v>
          </cell>
          <cell r="M17">
            <v>0</v>
          </cell>
        </row>
        <row r="18">
          <cell r="L18">
            <v>0</v>
          </cell>
          <cell r="M18">
            <v>0</v>
          </cell>
        </row>
        <row r="19">
          <cell r="L19">
            <v>5920</v>
          </cell>
          <cell r="M19">
            <v>0</v>
          </cell>
        </row>
        <row r="20">
          <cell r="L20">
            <v>0</v>
          </cell>
          <cell r="M20">
            <v>0</v>
          </cell>
        </row>
        <row r="21">
          <cell r="L21">
            <v>0</v>
          </cell>
          <cell r="M21">
            <v>0</v>
          </cell>
        </row>
        <row r="22">
          <cell r="L22">
            <v>0</v>
          </cell>
          <cell r="M22">
            <v>0</v>
          </cell>
        </row>
        <row r="24">
          <cell r="L24">
            <v>0</v>
          </cell>
          <cell r="M24">
            <v>0</v>
          </cell>
        </row>
        <row r="26">
          <cell r="L26">
            <v>0</v>
          </cell>
          <cell r="M26">
            <v>0</v>
          </cell>
        </row>
        <row r="28">
          <cell r="L28">
            <v>0</v>
          </cell>
          <cell r="M28">
            <v>0</v>
          </cell>
        </row>
        <row r="32">
          <cell r="L32">
            <v>0</v>
          </cell>
          <cell r="M32">
            <v>0</v>
          </cell>
        </row>
        <row r="33">
          <cell r="L33">
            <v>0</v>
          </cell>
          <cell r="M33">
            <v>0</v>
          </cell>
        </row>
        <row r="34">
          <cell r="L34">
            <v>0</v>
          </cell>
          <cell r="M34">
            <v>0</v>
          </cell>
        </row>
        <row r="35">
          <cell r="L35">
            <v>0</v>
          </cell>
          <cell r="M35">
            <v>0</v>
          </cell>
        </row>
        <row r="36">
          <cell r="L36">
            <v>0</v>
          </cell>
          <cell r="M36">
            <v>0</v>
          </cell>
        </row>
        <row r="44"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5000</v>
          </cell>
          <cell r="M49">
            <v>2500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  <row r="52">
          <cell r="L52">
            <v>0</v>
          </cell>
          <cell r="M52">
            <v>0</v>
          </cell>
        </row>
        <row r="53">
          <cell r="L53">
            <v>0</v>
          </cell>
          <cell r="M53">
            <v>0</v>
          </cell>
        </row>
        <row r="54">
          <cell r="L54">
            <v>0</v>
          </cell>
          <cell r="M54">
            <v>0</v>
          </cell>
        </row>
        <row r="55">
          <cell r="L55">
            <v>0</v>
          </cell>
          <cell r="M55">
            <v>0</v>
          </cell>
        </row>
        <row r="56">
          <cell r="L56">
            <v>0</v>
          </cell>
          <cell r="M56">
            <v>0</v>
          </cell>
        </row>
        <row r="57">
          <cell r="L57">
            <v>0</v>
          </cell>
          <cell r="M57">
            <v>0</v>
          </cell>
        </row>
        <row r="58">
          <cell r="L58">
            <v>0</v>
          </cell>
          <cell r="M58">
            <v>5000</v>
          </cell>
        </row>
        <row r="59">
          <cell r="L59">
            <v>0</v>
          </cell>
          <cell r="M59">
            <v>0</v>
          </cell>
        </row>
        <row r="60">
          <cell r="L60">
            <v>0</v>
          </cell>
          <cell r="M60">
            <v>0</v>
          </cell>
        </row>
        <row r="61">
          <cell r="L61">
            <v>0</v>
          </cell>
          <cell r="M61">
            <v>0</v>
          </cell>
        </row>
        <row r="62">
          <cell r="L62">
            <v>0</v>
          </cell>
          <cell r="M62">
            <v>0</v>
          </cell>
        </row>
        <row r="66">
          <cell r="L66">
            <v>0</v>
          </cell>
          <cell r="M66">
            <v>0</v>
          </cell>
        </row>
        <row r="67">
          <cell r="L67">
            <v>0</v>
          </cell>
          <cell r="M67">
            <v>0</v>
          </cell>
        </row>
        <row r="68">
          <cell r="L68">
            <v>0</v>
          </cell>
          <cell r="M68">
            <v>0</v>
          </cell>
        </row>
        <row r="69">
          <cell r="L69">
            <v>0</v>
          </cell>
          <cell r="M69">
            <v>0</v>
          </cell>
        </row>
        <row r="70">
          <cell r="L70">
            <v>0</v>
          </cell>
          <cell r="M7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ы"/>
      <sheetName val="поправки"/>
    </sheetNames>
    <sheetDataSet>
      <sheetData sheetId="1">
        <row r="18">
          <cell r="O18">
            <v>0</v>
          </cell>
          <cell r="P18">
            <v>0</v>
          </cell>
        </row>
        <row r="25">
          <cell r="O25">
            <v>0</v>
          </cell>
          <cell r="P25">
            <v>0</v>
          </cell>
        </row>
        <row r="26">
          <cell r="O26">
            <v>0</v>
          </cell>
          <cell r="P26">
            <v>0</v>
          </cell>
        </row>
        <row r="33">
          <cell r="O33">
            <v>0</v>
          </cell>
          <cell r="P33">
            <v>0</v>
          </cell>
        </row>
        <row r="39">
          <cell r="O39">
            <v>4364.1</v>
          </cell>
          <cell r="P39">
            <v>4525.6</v>
          </cell>
        </row>
        <row r="40">
          <cell r="O40">
            <v>4364.1</v>
          </cell>
          <cell r="P40">
            <v>4525.6</v>
          </cell>
        </row>
        <row r="41">
          <cell r="O41">
            <v>0</v>
          </cell>
          <cell r="P41">
            <v>0</v>
          </cell>
        </row>
        <row r="43">
          <cell r="O43">
            <v>1006</v>
          </cell>
          <cell r="P43">
            <v>1952</v>
          </cell>
        </row>
        <row r="44">
          <cell r="O44">
            <v>1006</v>
          </cell>
          <cell r="P44">
            <v>1952</v>
          </cell>
        </row>
        <row r="45">
          <cell r="O45">
            <v>0</v>
          </cell>
          <cell r="P45">
            <v>0</v>
          </cell>
        </row>
        <row r="50">
          <cell r="O50">
            <v>30375</v>
          </cell>
          <cell r="P50">
            <v>32865.7</v>
          </cell>
        </row>
        <row r="58">
          <cell r="O58">
            <v>0</v>
          </cell>
          <cell r="P58">
            <v>0</v>
          </cell>
        </row>
        <row r="64">
          <cell r="O64">
            <v>9900</v>
          </cell>
          <cell r="P64">
            <v>11800</v>
          </cell>
        </row>
        <row r="68">
          <cell r="O68">
            <v>2800</v>
          </cell>
          <cell r="P68">
            <v>3600</v>
          </cell>
        </row>
        <row r="74">
          <cell r="O74">
            <v>14302.2</v>
          </cell>
          <cell r="P74">
            <v>0</v>
          </cell>
        </row>
        <row r="75">
          <cell r="O75">
            <v>0</v>
          </cell>
          <cell r="P75">
            <v>0</v>
          </cell>
        </row>
        <row r="79">
          <cell r="O79">
            <v>300</v>
          </cell>
          <cell r="P79">
            <v>824.6</v>
          </cell>
        </row>
        <row r="85">
          <cell r="O85">
            <v>13787</v>
          </cell>
          <cell r="P85">
            <v>14865</v>
          </cell>
        </row>
        <row r="91">
          <cell r="O91">
            <v>1665</v>
          </cell>
          <cell r="P91">
            <v>1604</v>
          </cell>
        </row>
        <row r="92">
          <cell r="O92">
            <v>0</v>
          </cell>
          <cell r="P92">
            <v>0</v>
          </cell>
        </row>
        <row r="98">
          <cell r="O98">
            <v>2189</v>
          </cell>
          <cell r="P98">
            <v>0</v>
          </cell>
        </row>
        <row r="99">
          <cell r="O99">
            <v>0</v>
          </cell>
          <cell r="P99">
            <v>0</v>
          </cell>
        </row>
        <row r="105">
          <cell r="O105">
            <v>22132.9</v>
          </cell>
          <cell r="P105">
            <v>23302.4</v>
          </cell>
        </row>
        <row r="106">
          <cell r="O106">
            <v>0</v>
          </cell>
          <cell r="P106">
            <v>0</v>
          </cell>
        </row>
        <row r="112">
          <cell r="O112">
            <v>24794</v>
          </cell>
          <cell r="P112">
            <v>0</v>
          </cell>
        </row>
        <row r="113">
          <cell r="O113">
            <v>0</v>
          </cell>
        </row>
        <row r="119">
          <cell r="O119">
            <v>0</v>
          </cell>
          <cell r="P119">
            <v>0</v>
          </cell>
        </row>
        <row r="123">
          <cell r="O123">
            <v>0</v>
          </cell>
          <cell r="P123">
            <v>0</v>
          </cell>
        </row>
        <row r="127">
          <cell r="O127">
            <v>5920</v>
          </cell>
          <cell r="P127">
            <v>0</v>
          </cell>
        </row>
        <row r="128">
          <cell r="O128">
            <v>0</v>
          </cell>
          <cell r="P128">
            <v>0</v>
          </cell>
        </row>
        <row r="129">
          <cell r="O129">
            <v>0</v>
          </cell>
          <cell r="P129">
            <v>0</v>
          </cell>
        </row>
        <row r="130">
          <cell r="O130">
            <v>0</v>
          </cell>
          <cell r="P130">
            <v>0</v>
          </cell>
        </row>
        <row r="131">
          <cell r="O131">
            <v>0</v>
          </cell>
          <cell r="P131">
            <v>0</v>
          </cell>
        </row>
        <row r="132">
          <cell r="O132">
            <v>0</v>
          </cell>
          <cell r="P132">
            <v>0</v>
          </cell>
        </row>
        <row r="136">
          <cell r="O136">
            <v>0</v>
          </cell>
          <cell r="P136">
            <v>0</v>
          </cell>
        </row>
        <row r="142">
          <cell r="O142">
            <v>17088.7</v>
          </cell>
          <cell r="P142">
            <v>0</v>
          </cell>
        </row>
        <row r="148">
          <cell r="O148">
            <v>0</v>
          </cell>
          <cell r="P148">
            <v>0</v>
          </cell>
        </row>
        <row r="154">
          <cell r="O154">
            <v>13500</v>
          </cell>
          <cell r="P154">
            <v>12000</v>
          </cell>
        </row>
        <row r="155">
          <cell r="O155">
            <v>0</v>
          </cell>
          <cell r="P155">
            <v>0</v>
          </cell>
        </row>
        <row r="161">
          <cell r="O161">
            <v>241470</v>
          </cell>
          <cell r="P161">
            <v>251870</v>
          </cell>
        </row>
        <row r="162">
          <cell r="O162">
            <v>0</v>
          </cell>
          <cell r="P162">
            <v>0</v>
          </cell>
        </row>
        <row r="168">
          <cell r="O168">
            <v>511.2</v>
          </cell>
          <cell r="P168">
            <v>0</v>
          </cell>
        </row>
        <row r="174">
          <cell r="O174">
            <v>18309.4</v>
          </cell>
          <cell r="P174">
            <v>0</v>
          </cell>
        </row>
        <row r="180">
          <cell r="O180">
            <v>0</v>
          </cell>
          <cell r="P180">
            <v>576</v>
          </cell>
        </row>
        <row r="181">
          <cell r="O181">
            <v>500</v>
          </cell>
          <cell r="P181">
            <v>3500</v>
          </cell>
        </row>
        <row r="185">
          <cell r="O185">
            <v>1230</v>
          </cell>
          <cell r="P185">
            <v>0</v>
          </cell>
        </row>
        <row r="191">
          <cell r="O191">
            <v>19800</v>
          </cell>
          <cell r="P191">
            <v>21423.6</v>
          </cell>
        </row>
        <row r="197">
          <cell r="O197">
            <v>605.2</v>
          </cell>
          <cell r="P197">
            <v>654.8</v>
          </cell>
        </row>
        <row r="203">
          <cell r="O203">
            <v>3205.5</v>
          </cell>
          <cell r="P203">
            <v>3468.4</v>
          </cell>
        </row>
        <row r="207">
          <cell r="O207">
            <v>520</v>
          </cell>
          <cell r="P207">
            <v>0</v>
          </cell>
        </row>
        <row r="213">
          <cell r="O213">
            <v>10647.5</v>
          </cell>
          <cell r="P213">
            <v>11520.6</v>
          </cell>
        </row>
        <row r="219">
          <cell r="O219">
            <v>2913.5</v>
          </cell>
          <cell r="P219">
            <v>0</v>
          </cell>
        </row>
        <row r="223">
          <cell r="O223">
            <v>1086</v>
          </cell>
          <cell r="P223">
            <v>0</v>
          </cell>
        </row>
        <row r="229">
          <cell r="O229">
            <v>0</v>
          </cell>
          <cell r="P229">
            <v>19900</v>
          </cell>
        </row>
        <row r="235">
          <cell r="O235">
            <v>1837.5</v>
          </cell>
          <cell r="P235">
            <v>1870</v>
          </cell>
        </row>
        <row r="241">
          <cell r="O241">
            <v>46614.6</v>
          </cell>
          <cell r="P241">
            <v>53940</v>
          </cell>
        </row>
        <row r="248">
          <cell r="O248">
            <v>0</v>
          </cell>
          <cell r="P248">
            <v>0</v>
          </cell>
        </row>
        <row r="249">
          <cell r="O249">
            <v>0</v>
          </cell>
          <cell r="P249">
            <v>0</v>
          </cell>
        </row>
        <row r="253">
          <cell r="O253">
            <v>0</v>
          </cell>
          <cell r="P253">
            <v>0</v>
          </cell>
        </row>
        <row r="254">
          <cell r="O254">
            <v>0</v>
          </cell>
          <cell r="P254">
            <v>0</v>
          </cell>
        </row>
        <row r="255">
          <cell r="O255">
            <v>0</v>
          </cell>
          <cell r="P255">
            <v>0</v>
          </cell>
        </row>
        <row r="258">
          <cell r="O258">
            <v>0</v>
          </cell>
          <cell r="P2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A5" sqref="A5:C5"/>
    </sheetView>
  </sheetViews>
  <sheetFormatPr defaultColWidth="9.125" defaultRowHeight="12.75"/>
  <cols>
    <col min="1" max="1" width="25.25390625" style="0" customWidth="1"/>
    <col min="2" max="2" width="51.00390625" style="126" customWidth="1"/>
    <col min="3" max="3" width="15.125" style="79" customWidth="1"/>
    <col min="4" max="4" width="13.25390625" style="0" customWidth="1"/>
    <col min="5" max="5" width="14.25390625" style="0" customWidth="1"/>
  </cols>
  <sheetData>
    <row r="1" spans="1:7" ht="15.75">
      <c r="A1" s="136" t="s">
        <v>682</v>
      </c>
      <c r="B1" s="136"/>
      <c r="C1" s="136"/>
      <c r="D1" s="118"/>
      <c r="E1" s="118"/>
      <c r="F1" s="118"/>
      <c r="G1" s="118"/>
    </row>
    <row r="2" spans="1:7" ht="15.75" customHeight="1">
      <c r="A2" s="137" t="s">
        <v>235</v>
      </c>
      <c r="B2" s="137"/>
      <c r="C2" s="137"/>
      <c r="D2" s="119"/>
      <c r="E2" s="119"/>
      <c r="F2" s="119"/>
      <c r="G2" s="119"/>
    </row>
    <row r="3" spans="1:7" ht="15.75">
      <c r="A3" s="138" t="s">
        <v>284</v>
      </c>
      <c r="B3" s="138"/>
      <c r="C3" s="138"/>
      <c r="D3" s="120"/>
      <c r="E3" s="120"/>
      <c r="F3" s="120"/>
      <c r="G3" s="120"/>
    </row>
    <row r="4" spans="1:2" ht="15.75">
      <c r="A4" s="139"/>
      <c r="B4" s="139"/>
    </row>
    <row r="5" spans="1:3" ht="15.75">
      <c r="A5" s="135" t="s">
        <v>683</v>
      </c>
      <c r="B5" s="135"/>
      <c r="C5" s="135"/>
    </row>
    <row r="7" spans="1:3" ht="47.25">
      <c r="A7" s="64" t="s">
        <v>684</v>
      </c>
      <c r="B7" s="64" t="s">
        <v>685</v>
      </c>
      <c r="C7" s="64" t="s">
        <v>686</v>
      </c>
    </row>
    <row r="8" spans="1:3" ht="15.75">
      <c r="A8" s="76">
        <v>1</v>
      </c>
      <c r="B8" s="127">
        <v>2</v>
      </c>
      <c r="C8" s="29">
        <v>3</v>
      </c>
    </row>
    <row r="9" spans="1:3" ht="15.75">
      <c r="A9" s="27" t="s">
        <v>687</v>
      </c>
      <c r="B9" s="121" t="s">
        <v>688</v>
      </c>
      <c r="C9" s="21">
        <v>2523722.1</v>
      </c>
    </row>
    <row r="10" spans="1:3" ht="15.75">
      <c r="A10" s="29"/>
      <c r="B10" s="13"/>
      <c r="C10" s="30"/>
    </row>
    <row r="11" spans="1:3" ht="15.75">
      <c r="A11" s="29" t="s">
        <v>689</v>
      </c>
      <c r="B11" s="13" t="s">
        <v>690</v>
      </c>
      <c r="C11" s="30">
        <v>1684048.2</v>
      </c>
    </row>
    <row r="12" spans="1:3" ht="15.75">
      <c r="A12" s="29" t="s">
        <v>691</v>
      </c>
      <c r="B12" s="123" t="s">
        <v>692</v>
      </c>
      <c r="C12" s="30">
        <v>1684048.2</v>
      </c>
    </row>
    <row r="13" spans="1:3" ht="15.75">
      <c r="A13" s="29"/>
      <c r="B13" s="13"/>
      <c r="C13" s="30"/>
    </row>
    <row r="14" spans="1:3" ht="15.75">
      <c r="A14" s="29" t="s">
        <v>693</v>
      </c>
      <c r="B14" s="13" t="s">
        <v>694</v>
      </c>
      <c r="C14" s="30">
        <v>213460</v>
      </c>
    </row>
    <row r="15" spans="1:3" ht="31.5">
      <c r="A15" s="29" t="s">
        <v>695</v>
      </c>
      <c r="B15" s="123" t="s">
        <v>696</v>
      </c>
      <c r="C15" s="30">
        <v>110290</v>
      </c>
    </row>
    <row r="16" spans="1:3" ht="31.5">
      <c r="A16" s="29" t="s">
        <v>697</v>
      </c>
      <c r="B16" s="123" t="s">
        <v>698</v>
      </c>
      <c r="C16" s="30">
        <v>103156</v>
      </c>
    </row>
    <row r="17" spans="1:3" ht="15.75">
      <c r="A17" s="29" t="s">
        <v>699</v>
      </c>
      <c r="B17" s="123" t="s">
        <v>700</v>
      </c>
      <c r="C17" s="30">
        <v>14</v>
      </c>
    </row>
    <row r="18" spans="1:3" ht="15.75">
      <c r="A18" s="29"/>
      <c r="B18" s="13"/>
      <c r="C18" s="30"/>
    </row>
    <row r="19" spans="1:3" ht="15.75">
      <c r="A19" s="29" t="s">
        <v>701</v>
      </c>
      <c r="B19" s="13" t="s">
        <v>702</v>
      </c>
      <c r="C19" s="30">
        <v>199810.4</v>
      </c>
    </row>
    <row r="20" spans="1:3" ht="63">
      <c r="A20" s="29" t="s">
        <v>703</v>
      </c>
      <c r="B20" s="123" t="s">
        <v>704</v>
      </c>
      <c r="C20" s="30">
        <v>18537.7</v>
      </c>
    </row>
    <row r="21" spans="1:3" ht="15.75">
      <c r="A21" s="29" t="s">
        <v>705</v>
      </c>
      <c r="B21" s="123" t="s">
        <v>706</v>
      </c>
      <c r="C21" s="30">
        <v>128882.5</v>
      </c>
    </row>
    <row r="22" spans="1:3" ht="15.75">
      <c r="A22" s="29" t="s">
        <v>707</v>
      </c>
      <c r="B22" s="123" t="s">
        <v>708</v>
      </c>
      <c r="C22" s="30">
        <v>315.2</v>
      </c>
    </row>
    <row r="23" spans="1:3" ht="15.75">
      <c r="A23" s="29" t="s">
        <v>709</v>
      </c>
      <c r="B23" s="123" t="s">
        <v>710</v>
      </c>
      <c r="C23" s="30">
        <v>52075</v>
      </c>
    </row>
    <row r="24" spans="1:3" ht="15.75">
      <c r="A24" s="29"/>
      <c r="B24" s="13"/>
      <c r="C24" s="30"/>
    </row>
    <row r="25" spans="1:3" ht="15.75">
      <c r="A25" s="29" t="s">
        <v>711</v>
      </c>
      <c r="B25" s="122" t="s">
        <v>712</v>
      </c>
      <c r="C25" s="30">
        <v>18860</v>
      </c>
    </row>
    <row r="26" spans="1:3" ht="47.25">
      <c r="A26" s="29" t="s">
        <v>713</v>
      </c>
      <c r="B26" s="123" t="s">
        <v>714</v>
      </c>
      <c r="C26" s="30">
        <v>9500</v>
      </c>
    </row>
    <row r="27" spans="1:3" ht="46.5" customHeight="1">
      <c r="A27" s="29" t="s">
        <v>715</v>
      </c>
      <c r="B27" s="123" t="s">
        <v>716</v>
      </c>
      <c r="C27" s="30">
        <v>9360</v>
      </c>
    </row>
    <row r="28" spans="1:3" ht="15.75">
      <c r="A28" s="29"/>
      <c r="B28" s="13"/>
      <c r="C28" s="30"/>
    </row>
    <row r="29" spans="1:3" ht="47.25">
      <c r="A29" s="29" t="s">
        <v>717</v>
      </c>
      <c r="B29" s="122" t="s">
        <v>718</v>
      </c>
      <c r="C29" s="30">
        <v>1128</v>
      </c>
    </row>
    <row r="30" spans="1:3" ht="45" customHeight="1">
      <c r="A30" s="29" t="s">
        <v>719</v>
      </c>
      <c r="B30" s="123" t="s">
        <v>720</v>
      </c>
      <c r="C30" s="30">
        <v>538</v>
      </c>
    </row>
    <row r="31" spans="1:3" ht="46.5" customHeight="1">
      <c r="A31" s="29" t="s">
        <v>721</v>
      </c>
      <c r="B31" s="123" t="s">
        <v>722</v>
      </c>
      <c r="C31" s="30">
        <v>150</v>
      </c>
    </row>
    <row r="32" spans="1:3" ht="31.5">
      <c r="A32" s="29" t="s">
        <v>723</v>
      </c>
      <c r="B32" s="123" t="s">
        <v>724</v>
      </c>
      <c r="C32" s="30">
        <v>440</v>
      </c>
    </row>
    <row r="33" spans="1:3" ht="15.75">
      <c r="A33" s="29"/>
      <c r="B33" s="13"/>
      <c r="C33" s="30"/>
    </row>
    <row r="34" spans="1:3" ht="48" customHeight="1">
      <c r="A34" s="29" t="s">
        <v>725</v>
      </c>
      <c r="B34" s="122" t="s">
        <v>726</v>
      </c>
      <c r="C34" s="30">
        <v>235430</v>
      </c>
    </row>
    <row r="35" spans="1:3" ht="63" customHeight="1">
      <c r="A35" s="29" t="s">
        <v>727</v>
      </c>
      <c r="B35" s="123" t="s">
        <v>728</v>
      </c>
      <c r="C35" s="30">
        <v>8548</v>
      </c>
    </row>
    <row r="36" spans="1:3" ht="93" customHeight="1">
      <c r="A36" s="29" t="s">
        <v>729</v>
      </c>
      <c r="B36" s="123" t="s">
        <v>730</v>
      </c>
      <c r="C36" s="30">
        <v>212267.4</v>
      </c>
    </row>
    <row r="37" spans="1:3" ht="78.75">
      <c r="A37" s="29" t="s">
        <v>731</v>
      </c>
      <c r="B37" s="123" t="s">
        <v>732</v>
      </c>
      <c r="C37" s="30">
        <v>7514.6</v>
      </c>
    </row>
    <row r="38" spans="1:3" ht="78" customHeight="1">
      <c r="A38" s="29" t="s">
        <v>733</v>
      </c>
      <c r="B38" s="123" t="s">
        <v>734</v>
      </c>
      <c r="C38" s="30">
        <v>7100</v>
      </c>
    </row>
    <row r="39" spans="1:3" ht="15.75">
      <c r="A39" s="29"/>
      <c r="B39" s="13"/>
      <c r="C39" s="30"/>
    </row>
    <row r="40" spans="1:3" ht="31.5">
      <c r="A40" s="29" t="s">
        <v>735</v>
      </c>
      <c r="B40" s="122" t="s">
        <v>736</v>
      </c>
      <c r="C40" s="30">
        <v>36270.1</v>
      </c>
    </row>
    <row r="41" spans="1:3" ht="31.5">
      <c r="A41" s="29" t="s">
        <v>737</v>
      </c>
      <c r="B41" s="123" t="s">
        <v>738</v>
      </c>
      <c r="C41" s="30">
        <v>36270.1</v>
      </c>
    </row>
    <row r="42" spans="1:3" ht="15.75">
      <c r="A42" s="29"/>
      <c r="B42" s="13"/>
      <c r="C42" s="30"/>
    </row>
    <row r="43" spans="1:3" ht="31.5">
      <c r="A43" s="29" t="s">
        <v>739</v>
      </c>
      <c r="B43" s="122" t="s">
        <v>740</v>
      </c>
      <c r="C43" s="30">
        <v>164.3</v>
      </c>
    </row>
    <row r="44" spans="1:3" ht="31.5">
      <c r="A44" s="29" t="s">
        <v>741</v>
      </c>
      <c r="B44" s="123" t="s">
        <v>742</v>
      </c>
      <c r="C44" s="30">
        <v>164.3</v>
      </c>
    </row>
    <row r="45" spans="1:3" ht="15.75">
      <c r="A45" s="29"/>
      <c r="B45" s="13"/>
      <c r="C45" s="30"/>
    </row>
    <row r="46" spans="1:3" ht="31.5">
      <c r="A46" s="29" t="s">
        <v>743</v>
      </c>
      <c r="B46" s="122" t="s">
        <v>744</v>
      </c>
      <c r="C46" s="30">
        <v>116600</v>
      </c>
    </row>
    <row r="47" spans="1:3" ht="15.75" hidden="1">
      <c r="A47" s="29" t="s">
        <v>745</v>
      </c>
      <c r="B47" s="13" t="s">
        <v>746</v>
      </c>
      <c r="C47" s="30">
        <v>0</v>
      </c>
    </row>
    <row r="48" spans="1:3" ht="47.25">
      <c r="A48" s="29" t="s">
        <v>747</v>
      </c>
      <c r="B48" s="123" t="s">
        <v>748</v>
      </c>
      <c r="C48" s="30">
        <v>100000</v>
      </c>
    </row>
    <row r="49" spans="1:3" ht="15.75" hidden="1">
      <c r="A49" s="29" t="s">
        <v>749</v>
      </c>
      <c r="B49" s="123" t="s">
        <v>750</v>
      </c>
      <c r="C49" s="30">
        <v>0</v>
      </c>
    </row>
    <row r="50" spans="1:3" ht="47.25">
      <c r="A50" s="29" t="s">
        <v>751</v>
      </c>
      <c r="B50" s="123" t="s">
        <v>752</v>
      </c>
      <c r="C50" s="30">
        <v>16600</v>
      </c>
    </row>
    <row r="51" spans="1:3" ht="15.75">
      <c r="A51" s="29"/>
      <c r="B51" s="13"/>
      <c r="C51" s="30"/>
    </row>
    <row r="52" spans="1:3" ht="15.75">
      <c r="A52" s="29" t="s">
        <v>753</v>
      </c>
      <c r="B52" s="122" t="s">
        <v>754</v>
      </c>
      <c r="C52" s="30">
        <v>19979.4</v>
      </c>
    </row>
    <row r="53" spans="1:3" ht="31.5">
      <c r="A53" s="29" t="s">
        <v>755</v>
      </c>
      <c r="B53" s="123" t="s">
        <v>756</v>
      </c>
      <c r="C53" s="30">
        <v>518</v>
      </c>
    </row>
    <row r="54" spans="1:3" ht="78.75">
      <c r="A54" s="29" t="s">
        <v>757</v>
      </c>
      <c r="B54" s="123" t="s">
        <v>758</v>
      </c>
      <c r="C54" s="30">
        <v>780</v>
      </c>
    </row>
    <row r="55" spans="1:3" ht="78.75">
      <c r="A55" s="29" t="s">
        <v>759</v>
      </c>
      <c r="B55" s="123" t="s">
        <v>760</v>
      </c>
      <c r="C55" s="30">
        <v>840</v>
      </c>
    </row>
    <row r="56" spans="1:3" ht="63">
      <c r="A56" s="29" t="s">
        <v>761</v>
      </c>
      <c r="B56" s="123" t="s">
        <v>762</v>
      </c>
      <c r="C56" s="30">
        <v>300</v>
      </c>
    </row>
    <row r="57" spans="1:3" ht="77.25" customHeight="1">
      <c r="A57" s="29" t="s">
        <v>763</v>
      </c>
      <c r="B57" s="123" t="s">
        <v>764</v>
      </c>
      <c r="C57" s="30">
        <v>30</v>
      </c>
    </row>
    <row r="58" spans="1:3" ht="106.5" customHeight="1">
      <c r="A58" s="29" t="s">
        <v>765</v>
      </c>
      <c r="B58" s="123" t="s">
        <v>766</v>
      </c>
      <c r="C58" s="30">
        <v>834</v>
      </c>
    </row>
    <row r="59" spans="1:3" ht="78.75">
      <c r="A59" s="29" t="s">
        <v>767</v>
      </c>
      <c r="B59" s="123" t="s">
        <v>768</v>
      </c>
      <c r="C59" s="30">
        <v>2270</v>
      </c>
    </row>
    <row r="60" spans="1:3" ht="47.25">
      <c r="A60" s="29" t="s">
        <v>769</v>
      </c>
      <c r="B60" s="123" t="s">
        <v>770</v>
      </c>
      <c r="C60" s="30">
        <v>7500</v>
      </c>
    </row>
    <row r="61" spans="1:3" ht="31.5">
      <c r="A61" s="29" t="s">
        <v>771</v>
      </c>
      <c r="B61" s="123" t="s">
        <v>772</v>
      </c>
      <c r="C61" s="30">
        <v>6907.4</v>
      </c>
    </row>
    <row r="62" spans="1:3" ht="15.75">
      <c r="A62" s="29"/>
      <c r="B62" s="13"/>
      <c r="C62" s="30"/>
    </row>
    <row r="63" spans="1:3" ht="15.75">
      <c r="A63" s="29" t="s">
        <v>773</v>
      </c>
      <c r="B63" s="13" t="s">
        <v>774</v>
      </c>
      <c r="C63" s="30">
        <v>2143</v>
      </c>
    </row>
    <row r="64" spans="1:3" ht="15.75">
      <c r="A64" s="29" t="s">
        <v>775</v>
      </c>
      <c r="B64" s="123" t="s">
        <v>776</v>
      </c>
      <c r="C64" s="30">
        <v>2143</v>
      </c>
    </row>
    <row r="65" spans="1:3" ht="15.75">
      <c r="A65" s="29"/>
      <c r="B65" s="13"/>
      <c r="C65" s="30"/>
    </row>
    <row r="66" spans="1:3" ht="31.5">
      <c r="A66" s="29" t="s">
        <v>777</v>
      </c>
      <c r="B66" s="122" t="s">
        <v>778</v>
      </c>
      <c r="C66" s="128" t="s">
        <v>779</v>
      </c>
    </row>
    <row r="67" spans="1:3" ht="31.5">
      <c r="A67" s="29" t="s">
        <v>780</v>
      </c>
      <c r="B67" s="123" t="s">
        <v>781</v>
      </c>
      <c r="C67" s="128" t="s">
        <v>779</v>
      </c>
    </row>
    <row r="68" spans="1:3" ht="15.75">
      <c r="A68" s="29"/>
      <c r="B68" s="13"/>
      <c r="C68" s="30"/>
    </row>
    <row r="69" spans="1:3" ht="15.75">
      <c r="A69" s="27" t="s">
        <v>782</v>
      </c>
      <c r="B69" s="14" t="s">
        <v>783</v>
      </c>
      <c r="C69" s="21">
        <v>803820.5</v>
      </c>
    </row>
    <row r="70" spans="1:3" ht="15.75">
      <c r="A70" s="29"/>
      <c r="B70" s="13"/>
      <c r="C70" s="30"/>
    </row>
    <row r="71" spans="1:3" ht="47.25">
      <c r="A71" s="29" t="s">
        <v>784</v>
      </c>
      <c r="B71" s="122" t="s">
        <v>785</v>
      </c>
      <c r="C71" s="30">
        <v>803620.5</v>
      </c>
    </row>
    <row r="72" spans="1:3" ht="63">
      <c r="A72" s="29" t="s">
        <v>786</v>
      </c>
      <c r="B72" s="122" t="s">
        <v>787</v>
      </c>
      <c r="C72" s="30">
        <v>72940.7</v>
      </c>
    </row>
    <row r="73" spans="1:3" ht="47.25">
      <c r="A73" s="29" t="s">
        <v>788</v>
      </c>
      <c r="B73" s="123" t="s">
        <v>789</v>
      </c>
      <c r="C73" s="30">
        <v>49.3</v>
      </c>
    </row>
    <row r="74" spans="1:3" ht="47.25">
      <c r="A74" s="29" t="s">
        <v>790</v>
      </c>
      <c r="B74" s="123" t="s">
        <v>791</v>
      </c>
      <c r="C74" s="30">
        <v>43960</v>
      </c>
    </row>
    <row r="75" spans="1:3" ht="15.75" customHeight="1">
      <c r="A75" s="29" t="s">
        <v>792</v>
      </c>
      <c r="B75" s="129" t="s">
        <v>793</v>
      </c>
      <c r="C75" s="30">
        <v>28931.4</v>
      </c>
    </row>
    <row r="76" spans="1:3" ht="47.25">
      <c r="A76" s="29" t="s">
        <v>794</v>
      </c>
      <c r="B76" s="122" t="s">
        <v>795</v>
      </c>
      <c r="C76" s="30">
        <v>713084.6</v>
      </c>
    </row>
    <row r="77" spans="1:3" ht="75.75" customHeight="1">
      <c r="A77" s="29" t="s">
        <v>796</v>
      </c>
      <c r="B77" s="123" t="s">
        <v>797</v>
      </c>
      <c r="C77" s="30">
        <v>83.2</v>
      </c>
    </row>
    <row r="78" spans="1:3" ht="49.5" customHeight="1">
      <c r="A78" s="29" t="s">
        <v>798</v>
      </c>
      <c r="B78" s="123" t="s">
        <v>799</v>
      </c>
      <c r="C78" s="30">
        <v>29675.1</v>
      </c>
    </row>
    <row r="79" spans="1:3" ht="49.5" customHeight="1">
      <c r="A79" s="29" t="s">
        <v>800</v>
      </c>
      <c r="B79" s="123" t="s">
        <v>801</v>
      </c>
      <c r="C79" s="30">
        <v>58455.4</v>
      </c>
    </row>
    <row r="80" spans="1:3" ht="47.25">
      <c r="A80" s="29" t="s">
        <v>802</v>
      </c>
      <c r="B80" s="123" t="s">
        <v>803</v>
      </c>
      <c r="C80" s="30">
        <v>32439.2</v>
      </c>
    </row>
    <row r="81" spans="1:3" ht="94.5">
      <c r="A81" s="29" t="s">
        <v>804</v>
      </c>
      <c r="B81" s="123" t="s">
        <v>805</v>
      </c>
      <c r="C81" s="30">
        <v>7189.5</v>
      </c>
    </row>
    <row r="82" spans="1:3" ht="94.5">
      <c r="A82" s="29" t="s">
        <v>806</v>
      </c>
      <c r="B82" s="123" t="s">
        <v>807</v>
      </c>
      <c r="C82" s="30">
        <v>50037.3</v>
      </c>
    </row>
    <row r="83" spans="1:3" ht="80.25" customHeight="1">
      <c r="A83" s="29" t="s">
        <v>808</v>
      </c>
      <c r="B83" s="123" t="s">
        <v>809</v>
      </c>
      <c r="C83" s="30">
        <v>22569</v>
      </c>
    </row>
    <row r="84" spans="1:3" ht="15.75" customHeight="1">
      <c r="A84" s="29" t="s">
        <v>810</v>
      </c>
      <c r="B84" s="123" t="s">
        <v>811</v>
      </c>
      <c r="C84" s="30">
        <v>512635.9</v>
      </c>
    </row>
    <row r="85" spans="1:3" ht="15.75">
      <c r="A85" s="29" t="s">
        <v>812</v>
      </c>
      <c r="B85" s="13" t="s">
        <v>813</v>
      </c>
      <c r="C85" s="30">
        <v>17595.2</v>
      </c>
    </row>
    <row r="86" spans="1:3" ht="15.75" hidden="1">
      <c r="A86" s="29"/>
      <c r="B86" s="13"/>
      <c r="C86" s="30"/>
    </row>
    <row r="87" spans="1:3" ht="31.5" hidden="1">
      <c r="A87" s="29" t="s">
        <v>814</v>
      </c>
      <c r="B87" s="13" t="s">
        <v>815</v>
      </c>
      <c r="C87" s="30"/>
    </row>
    <row r="88" spans="1:3" ht="31.5" hidden="1">
      <c r="A88" s="29" t="s">
        <v>816</v>
      </c>
      <c r="B88" s="13" t="s">
        <v>817</v>
      </c>
      <c r="C88" s="30"/>
    </row>
    <row r="89" spans="1:3" ht="15.75" hidden="1">
      <c r="A89" s="29"/>
      <c r="B89" s="13"/>
      <c r="C89" s="30"/>
    </row>
    <row r="90" spans="1:3" ht="15.75" hidden="1">
      <c r="A90" s="29" t="s">
        <v>818</v>
      </c>
      <c r="B90" s="13" t="s">
        <v>819</v>
      </c>
      <c r="C90" s="30"/>
    </row>
    <row r="91" spans="1:3" ht="31.5" hidden="1">
      <c r="A91" s="29" t="s">
        <v>820</v>
      </c>
      <c r="B91" s="123" t="s">
        <v>821</v>
      </c>
      <c r="C91" s="30"/>
    </row>
    <row r="92" spans="1:3" ht="94.5" customHeight="1">
      <c r="A92" s="29" t="s">
        <v>822</v>
      </c>
      <c r="B92" s="123" t="s">
        <v>823</v>
      </c>
      <c r="C92" s="30">
        <v>3292.6</v>
      </c>
    </row>
    <row r="93" spans="1:3" ht="31.5">
      <c r="A93" s="29" t="s">
        <v>824</v>
      </c>
      <c r="B93" s="123" t="s">
        <v>825</v>
      </c>
      <c r="C93" s="30">
        <v>14302.6</v>
      </c>
    </row>
    <row r="94" spans="1:3" ht="15.75">
      <c r="A94" s="29"/>
      <c r="B94" s="123"/>
      <c r="C94" s="30"/>
    </row>
    <row r="95" spans="1:3" ht="15.75">
      <c r="A95" s="29" t="s">
        <v>826</v>
      </c>
      <c r="B95" s="13" t="s">
        <v>819</v>
      </c>
      <c r="C95" s="30">
        <v>200</v>
      </c>
    </row>
    <row r="96" spans="1:3" ht="31.5">
      <c r="A96" s="29" t="s">
        <v>827</v>
      </c>
      <c r="B96" s="123" t="s">
        <v>828</v>
      </c>
      <c r="C96" s="30">
        <v>200</v>
      </c>
    </row>
    <row r="97" spans="1:3" ht="15.75">
      <c r="A97" s="27"/>
      <c r="B97" s="121"/>
      <c r="C97" s="21"/>
    </row>
    <row r="98" spans="1:3" ht="50.25" customHeight="1">
      <c r="A98" s="27" t="s">
        <v>829</v>
      </c>
      <c r="B98" s="121" t="s">
        <v>830</v>
      </c>
      <c r="C98" s="21">
        <v>285129.1</v>
      </c>
    </row>
    <row r="99" spans="1:3" ht="19.5" customHeight="1">
      <c r="A99" s="29" t="s">
        <v>831</v>
      </c>
      <c r="B99" s="77" t="s">
        <v>832</v>
      </c>
      <c r="C99" s="30">
        <v>271221.4</v>
      </c>
    </row>
    <row r="100" spans="1:3" ht="47.25">
      <c r="A100" s="29" t="s">
        <v>833</v>
      </c>
      <c r="B100" s="123" t="s">
        <v>834</v>
      </c>
      <c r="C100" s="30">
        <v>262764.4</v>
      </c>
    </row>
    <row r="101" spans="1:3" ht="81" customHeight="1">
      <c r="A101" s="29" t="s">
        <v>835</v>
      </c>
      <c r="B101" s="123" t="s">
        <v>836</v>
      </c>
      <c r="C101" s="30">
        <v>10</v>
      </c>
    </row>
    <row r="102" spans="1:3" ht="79.5" customHeight="1">
      <c r="A102" s="29" t="s">
        <v>837</v>
      </c>
      <c r="B102" s="123" t="s">
        <v>838</v>
      </c>
      <c r="C102" s="30">
        <v>8447</v>
      </c>
    </row>
    <row r="103" spans="1:3" ht="47.25">
      <c r="A103" s="29" t="s">
        <v>839</v>
      </c>
      <c r="B103" s="122" t="s">
        <v>840</v>
      </c>
      <c r="C103" s="30">
        <v>13907.7</v>
      </c>
    </row>
    <row r="104" spans="1:3" ht="62.25" customHeight="1">
      <c r="A104" s="29" t="s">
        <v>841</v>
      </c>
      <c r="B104" s="123" t="s">
        <v>842</v>
      </c>
      <c r="C104" s="30">
        <v>313.4</v>
      </c>
    </row>
    <row r="105" spans="1:3" ht="63">
      <c r="A105" s="29" t="s">
        <v>843</v>
      </c>
      <c r="B105" s="123" t="s">
        <v>844</v>
      </c>
      <c r="C105" s="30">
        <v>13594.3</v>
      </c>
    </row>
    <row r="106" spans="1:3" s="132" customFormat="1" ht="15.75">
      <c r="A106" s="130"/>
      <c r="B106" s="131"/>
      <c r="C106" s="30"/>
    </row>
    <row r="107" spans="1:3" s="132" customFormat="1" ht="15.75">
      <c r="A107" s="133"/>
      <c r="B107" s="134" t="s">
        <v>845</v>
      </c>
      <c r="C107" s="21">
        <v>3612671.7</v>
      </c>
    </row>
  </sheetData>
  <mergeCells count="5">
    <mergeCell ref="A5:C5"/>
    <mergeCell ref="A1:C1"/>
    <mergeCell ref="A2:C2"/>
    <mergeCell ref="A3:C3"/>
    <mergeCell ref="A4:B4"/>
  </mergeCells>
  <printOptions/>
  <pageMargins left="0.984251968503937" right="0.1968503937007874" top="0.7874015748031497" bottom="0.7874015748031497" header="0.5118110236220472" footer="0.5118110236220472"/>
  <pageSetup firstPageNumber="3" useFirstPageNumber="1" horizontalDpi="600" verticalDpi="600" orientation="portrait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20" sqref="C20"/>
    </sheetView>
  </sheetViews>
  <sheetFormatPr defaultColWidth="9.00390625" defaultRowHeight="12.75"/>
  <cols>
    <col min="1" max="1" width="25.00390625" style="10" customWidth="1"/>
    <col min="2" max="2" width="48.00390625" style="10" customWidth="1"/>
    <col min="3" max="3" width="16.75390625" style="10" customWidth="1"/>
    <col min="4" max="4" width="10.75390625" style="10" bestFit="1" customWidth="1"/>
    <col min="5" max="5" width="13.75390625" style="10" bestFit="1" customWidth="1"/>
    <col min="6" max="16384" width="9.125" style="10" customWidth="1"/>
  </cols>
  <sheetData>
    <row r="1" spans="1:7" ht="15.75">
      <c r="A1" s="136" t="s">
        <v>642</v>
      </c>
      <c r="B1" s="136"/>
      <c r="C1" s="136"/>
      <c r="D1" s="118"/>
      <c r="E1" s="118"/>
      <c r="F1" s="118"/>
      <c r="G1" s="118"/>
    </row>
    <row r="2" spans="1:7" ht="15.75" customHeight="1">
      <c r="A2" s="137" t="s">
        <v>235</v>
      </c>
      <c r="B2" s="137"/>
      <c r="C2" s="137"/>
      <c r="D2" s="119"/>
      <c r="E2" s="119"/>
      <c r="F2" s="119"/>
      <c r="G2" s="119"/>
    </row>
    <row r="3" spans="1:7" ht="15.75">
      <c r="A3" s="138" t="s">
        <v>284</v>
      </c>
      <c r="B3" s="138"/>
      <c r="C3" s="138"/>
      <c r="D3" s="120"/>
      <c r="E3" s="120"/>
      <c r="F3" s="120"/>
      <c r="G3" s="120"/>
    </row>
    <row r="5" spans="1:3" ht="15.75">
      <c r="A5" s="135" t="s">
        <v>643</v>
      </c>
      <c r="B5" s="135"/>
      <c r="C5" s="135"/>
    </row>
    <row r="7" spans="1:3" ht="31.5" customHeight="1">
      <c r="A7" s="71" t="s">
        <v>644</v>
      </c>
      <c r="B7" s="71" t="s">
        <v>592</v>
      </c>
      <c r="C7" s="64" t="s">
        <v>645</v>
      </c>
    </row>
    <row r="8" spans="1:3" s="18" customFormat="1" ht="12.75">
      <c r="A8" s="76">
        <v>1</v>
      </c>
      <c r="B8" s="76">
        <v>2</v>
      </c>
      <c r="C8" s="76">
        <v>3</v>
      </c>
    </row>
    <row r="9" spans="1:3" ht="31.5">
      <c r="A9" s="27" t="s">
        <v>646</v>
      </c>
      <c r="B9" s="121" t="s">
        <v>647</v>
      </c>
      <c r="C9" s="21">
        <v>242000</v>
      </c>
    </row>
    <row r="10" spans="1:3" ht="31.5">
      <c r="A10" s="29" t="s">
        <v>648</v>
      </c>
      <c r="B10" s="122" t="s">
        <v>649</v>
      </c>
      <c r="C10" s="30">
        <v>930000</v>
      </c>
    </row>
    <row r="11" spans="1:3" ht="47.25">
      <c r="A11" s="29" t="s">
        <v>650</v>
      </c>
      <c r="B11" s="123" t="s">
        <v>651</v>
      </c>
      <c r="C11" s="30">
        <v>930000</v>
      </c>
    </row>
    <row r="12" spans="1:3" ht="31.5" customHeight="1">
      <c r="A12" s="29" t="s">
        <v>652</v>
      </c>
      <c r="B12" s="122" t="s">
        <v>653</v>
      </c>
      <c r="C12" s="30">
        <v>688000</v>
      </c>
    </row>
    <row r="13" spans="1:3" ht="47.25">
      <c r="A13" s="29" t="s">
        <v>654</v>
      </c>
      <c r="B13" s="123" t="s">
        <v>655</v>
      </c>
      <c r="C13" s="30">
        <v>688000</v>
      </c>
    </row>
    <row r="14" spans="1:3" ht="31.5">
      <c r="A14" s="27" t="s">
        <v>656</v>
      </c>
      <c r="B14" s="121" t="s">
        <v>657</v>
      </c>
      <c r="C14" s="124" t="s">
        <v>658</v>
      </c>
    </row>
    <row r="15" spans="1:3" ht="47.25" hidden="1">
      <c r="A15" s="29" t="s">
        <v>659</v>
      </c>
      <c r="B15" s="122" t="s">
        <v>660</v>
      </c>
      <c r="C15" s="30">
        <v>0</v>
      </c>
    </row>
    <row r="16" spans="1:3" ht="63" hidden="1">
      <c r="A16" s="29" t="s">
        <v>661</v>
      </c>
      <c r="B16" s="123" t="s">
        <v>662</v>
      </c>
      <c r="C16" s="30">
        <v>0</v>
      </c>
    </row>
    <row r="17" spans="1:3" ht="47.25" customHeight="1">
      <c r="A17" s="29" t="s">
        <v>663</v>
      </c>
      <c r="B17" s="122" t="s">
        <v>664</v>
      </c>
      <c r="C17" s="30">
        <v>329.2</v>
      </c>
    </row>
    <row r="18" spans="1:3" ht="63">
      <c r="A18" s="29" t="s">
        <v>665</v>
      </c>
      <c r="B18" s="123" t="s">
        <v>666</v>
      </c>
      <c r="C18" s="30">
        <v>329.2</v>
      </c>
    </row>
    <row r="19" spans="1:4" ht="15.75">
      <c r="A19" s="27" t="s">
        <v>667</v>
      </c>
      <c r="B19" s="14" t="s">
        <v>668</v>
      </c>
      <c r="C19" s="21">
        <v>57699.1</v>
      </c>
      <c r="D19" s="125"/>
    </row>
    <row r="20" spans="1:3" ht="15.75">
      <c r="A20" s="29" t="s">
        <v>669</v>
      </c>
      <c r="B20" s="13" t="s">
        <v>670</v>
      </c>
      <c r="C20" s="30">
        <v>4542671.7</v>
      </c>
    </row>
    <row r="21" spans="1:5" ht="31.5">
      <c r="A21" s="29" t="s">
        <v>671</v>
      </c>
      <c r="B21" s="123" t="s">
        <v>672</v>
      </c>
      <c r="C21" s="30">
        <v>4542671.7</v>
      </c>
      <c r="E21" s="125"/>
    </row>
    <row r="22" spans="1:5" ht="15.75">
      <c r="A22" s="29" t="s">
        <v>673</v>
      </c>
      <c r="B22" s="13" t="s">
        <v>674</v>
      </c>
      <c r="C22" s="30">
        <f>4600350.8+20</f>
        <v>4600370.8</v>
      </c>
      <c r="E22" s="125"/>
    </row>
    <row r="23" spans="1:3" ht="31.5">
      <c r="A23" s="29" t="s">
        <v>675</v>
      </c>
      <c r="B23" s="123" t="s">
        <v>676</v>
      </c>
      <c r="C23" s="30">
        <v>4600370.8</v>
      </c>
    </row>
    <row r="24" spans="1:3" ht="47.25" hidden="1">
      <c r="A24" s="29" t="s">
        <v>677</v>
      </c>
      <c r="B24" s="13" t="s">
        <v>678</v>
      </c>
      <c r="C24" s="30">
        <v>0</v>
      </c>
    </row>
    <row r="25" spans="1:3" ht="47.25" hidden="1">
      <c r="A25" s="29" t="s">
        <v>679</v>
      </c>
      <c r="B25" s="13" t="s">
        <v>680</v>
      </c>
      <c r="C25" s="30">
        <v>0</v>
      </c>
    </row>
    <row r="26" spans="1:3" ht="15.75">
      <c r="A26" s="140" t="s">
        <v>681</v>
      </c>
      <c r="B26" s="141"/>
      <c r="C26" s="21">
        <v>299369.9</v>
      </c>
    </row>
    <row r="27" ht="15.75">
      <c r="C27" s="125"/>
    </row>
  </sheetData>
  <mergeCells count="5">
    <mergeCell ref="A26:B26"/>
    <mergeCell ref="A1:C1"/>
    <mergeCell ref="A2:C2"/>
    <mergeCell ref="A3:C3"/>
    <mergeCell ref="A5:C5"/>
  </mergeCells>
  <printOptions/>
  <pageMargins left="0.984251968503937" right="0.1968503937007874" top="0.7874015748031497" bottom="0.7874015748031497" header="0.5118110236220472" footer="0.5118110236220472"/>
  <pageSetup firstPageNumber="9" useFirstPageNumber="1" horizontalDpi="600" verticalDpi="6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D20" sqref="D20"/>
    </sheetView>
  </sheetViews>
  <sheetFormatPr defaultColWidth="9.00390625" defaultRowHeight="12.75"/>
  <cols>
    <col min="1" max="1" width="69.375" style="15" customWidth="1"/>
    <col min="2" max="3" width="5.125" style="10" customWidth="1"/>
    <col min="4" max="4" width="16.75390625" style="10" customWidth="1"/>
    <col min="5" max="16384" width="9.125" style="10" customWidth="1"/>
  </cols>
  <sheetData>
    <row r="1" spans="1:4" ht="15.75">
      <c r="A1" s="142" t="s">
        <v>208</v>
      </c>
      <c r="B1" s="142"/>
      <c r="C1" s="142"/>
      <c r="D1" s="142"/>
    </row>
    <row r="2" spans="1:6" ht="15.75">
      <c r="A2" s="143" t="s">
        <v>235</v>
      </c>
      <c r="B2" s="143"/>
      <c r="C2" s="143"/>
      <c r="D2" s="143"/>
      <c r="E2" s="48"/>
      <c r="F2" s="48"/>
    </row>
    <row r="3" spans="1:4" ht="15.75">
      <c r="A3" s="143" t="s">
        <v>284</v>
      </c>
      <c r="B3" s="143"/>
      <c r="C3" s="143"/>
      <c r="D3" s="143"/>
    </row>
    <row r="4" spans="1:4" ht="15.75">
      <c r="A4" s="20"/>
      <c r="B4" s="12"/>
      <c r="C4" s="12"/>
      <c r="D4" s="1"/>
    </row>
    <row r="5" spans="1:4" ht="15.75">
      <c r="A5" s="91" t="s">
        <v>346</v>
      </c>
      <c r="B5" s="91"/>
      <c r="C5" s="91"/>
      <c r="D5" s="91"/>
    </row>
    <row r="6" spans="1:4" ht="15.75">
      <c r="A6" s="91" t="s">
        <v>347</v>
      </c>
      <c r="B6" s="91"/>
      <c r="C6" s="91"/>
      <c r="D6" s="91"/>
    </row>
    <row r="7" spans="1:4" ht="15.75">
      <c r="A7" s="20"/>
      <c r="B7" s="12"/>
      <c r="C7" s="12"/>
      <c r="D7" s="1"/>
    </row>
    <row r="8" spans="1:4" ht="15.75">
      <c r="A8" s="144" t="s">
        <v>85</v>
      </c>
      <c r="B8" s="144" t="s">
        <v>87</v>
      </c>
      <c r="C8" s="144" t="s">
        <v>88</v>
      </c>
      <c r="D8" s="89" t="s">
        <v>265</v>
      </c>
    </row>
    <row r="9" spans="1:4" ht="15.75">
      <c r="A9" s="115"/>
      <c r="B9" s="115"/>
      <c r="C9" s="115"/>
      <c r="D9" s="90"/>
    </row>
    <row r="10" spans="1:4" s="18" customFormat="1" ht="12.75">
      <c r="A10" s="22">
        <v>1</v>
      </c>
      <c r="B10" s="23">
        <v>2</v>
      </c>
      <c r="C10" s="23">
        <v>3</v>
      </c>
      <c r="D10" s="17" t="s">
        <v>207</v>
      </c>
    </row>
    <row r="11" spans="1:4" ht="15.75">
      <c r="A11" s="24"/>
      <c r="B11" s="25"/>
      <c r="C11" s="25"/>
      <c r="D11" s="26"/>
    </row>
    <row r="12" spans="1:4" s="11" customFormat="1" ht="15.75">
      <c r="A12" s="14" t="s">
        <v>157</v>
      </c>
      <c r="B12" s="27" t="s">
        <v>114</v>
      </c>
      <c r="C12" s="27"/>
      <c r="D12" s="28">
        <v>353195.4</v>
      </c>
    </row>
    <row r="13" spans="1:4" ht="31.5">
      <c r="A13" s="13" t="s">
        <v>209</v>
      </c>
      <c r="B13" s="29" t="s">
        <v>114</v>
      </c>
      <c r="C13" s="29" t="s">
        <v>110</v>
      </c>
      <c r="D13" s="30">
        <v>2086</v>
      </c>
    </row>
    <row r="14" spans="1:4" ht="47.25">
      <c r="A14" s="13" t="s">
        <v>436</v>
      </c>
      <c r="B14" s="29" t="s">
        <v>114</v>
      </c>
      <c r="C14" s="29" t="s">
        <v>90</v>
      </c>
      <c r="D14" s="30">
        <v>21585.9</v>
      </c>
    </row>
    <row r="15" spans="1:4" ht="47.25">
      <c r="A15" s="13" t="s">
        <v>34</v>
      </c>
      <c r="B15" s="29" t="s">
        <v>114</v>
      </c>
      <c r="C15" s="29" t="s">
        <v>109</v>
      </c>
      <c r="D15" s="30">
        <v>167011.6</v>
      </c>
    </row>
    <row r="16" spans="1:4" ht="15.75">
      <c r="A16" s="31" t="s">
        <v>315</v>
      </c>
      <c r="B16" s="32" t="s">
        <v>114</v>
      </c>
      <c r="C16" s="32" t="s">
        <v>112</v>
      </c>
      <c r="D16" s="30">
        <v>434.4</v>
      </c>
    </row>
    <row r="17" spans="1:4" ht="31.5">
      <c r="A17" s="13" t="s">
        <v>442</v>
      </c>
      <c r="B17" s="29" t="s">
        <v>114</v>
      </c>
      <c r="C17" s="29" t="s">
        <v>39</v>
      </c>
      <c r="D17" s="30">
        <v>22787.7</v>
      </c>
    </row>
    <row r="18" spans="1:4" ht="15.75">
      <c r="A18" s="31" t="s">
        <v>443</v>
      </c>
      <c r="B18" s="32" t="s">
        <v>114</v>
      </c>
      <c r="C18" s="32" t="s">
        <v>38</v>
      </c>
      <c r="D18" s="30">
        <v>4599.5</v>
      </c>
    </row>
    <row r="19" spans="1:4" ht="15.75">
      <c r="A19" s="13" t="s">
        <v>149</v>
      </c>
      <c r="B19" s="32" t="s">
        <v>114</v>
      </c>
      <c r="C19" s="32" t="s">
        <v>113</v>
      </c>
      <c r="D19" s="30">
        <v>96562.9</v>
      </c>
    </row>
    <row r="20" spans="1:4" ht="15.75">
      <c r="A20" s="13" t="s">
        <v>152</v>
      </c>
      <c r="B20" s="32" t="s">
        <v>114</v>
      </c>
      <c r="C20" s="32" t="s">
        <v>428</v>
      </c>
      <c r="D20" s="30">
        <v>4285.4</v>
      </c>
    </row>
    <row r="21" spans="1:4" ht="15.75">
      <c r="A21" s="13" t="s">
        <v>37</v>
      </c>
      <c r="B21" s="32" t="s">
        <v>114</v>
      </c>
      <c r="C21" s="32" t="s">
        <v>424</v>
      </c>
      <c r="D21" s="30">
        <v>33842</v>
      </c>
    </row>
    <row r="22" spans="1:4" ht="15.75">
      <c r="A22" s="13"/>
      <c r="B22" s="29"/>
      <c r="C22" s="29"/>
      <c r="D22" s="33"/>
    </row>
    <row r="23" spans="1:4" s="11" customFormat="1" ht="31.5">
      <c r="A23" s="14" t="s">
        <v>158</v>
      </c>
      <c r="B23" s="27" t="s">
        <v>90</v>
      </c>
      <c r="C23" s="27"/>
      <c r="D23" s="21">
        <v>34908.3</v>
      </c>
    </row>
    <row r="24" spans="1:4" ht="15.75">
      <c r="A24" s="31" t="s">
        <v>413</v>
      </c>
      <c r="B24" s="32" t="s">
        <v>90</v>
      </c>
      <c r="C24" s="32" t="s">
        <v>110</v>
      </c>
      <c r="D24" s="30">
        <v>16210.3</v>
      </c>
    </row>
    <row r="25" spans="1:4" ht="31.5">
      <c r="A25" s="13" t="s">
        <v>216</v>
      </c>
      <c r="B25" s="32" t="s">
        <v>90</v>
      </c>
      <c r="C25" s="32" t="s">
        <v>101</v>
      </c>
      <c r="D25" s="30">
        <v>18698</v>
      </c>
    </row>
    <row r="26" spans="1:4" ht="15.75">
      <c r="A26" s="13"/>
      <c r="B26" s="32"/>
      <c r="C26" s="32"/>
      <c r="D26" s="30"/>
    </row>
    <row r="27" spans="1:4" s="11" customFormat="1" ht="15.75">
      <c r="A27" s="14" t="s">
        <v>159</v>
      </c>
      <c r="B27" s="34" t="s">
        <v>109</v>
      </c>
      <c r="C27" s="34"/>
      <c r="D27" s="21">
        <v>22782.6</v>
      </c>
    </row>
    <row r="28" spans="1:4" ht="15.75">
      <c r="A28" s="13" t="s">
        <v>161</v>
      </c>
      <c r="B28" s="32" t="s">
        <v>109</v>
      </c>
      <c r="C28" s="32" t="s">
        <v>421</v>
      </c>
      <c r="D28" s="30">
        <v>10906.3</v>
      </c>
    </row>
    <row r="29" spans="1:4" ht="15.75">
      <c r="A29" s="13" t="s">
        <v>19</v>
      </c>
      <c r="B29" s="32" t="s">
        <v>109</v>
      </c>
      <c r="C29" s="32">
        <v>12</v>
      </c>
      <c r="D29" s="30">
        <v>11876.3</v>
      </c>
    </row>
    <row r="30" spans="1:4" ht="15.75">
      <c r="A30" s="13"/>
      <c r="B30" s="32"/>
      <c r="C30" s="32"/>
      <c r="D30" s="30"/>
    </row>
    <row r="31" spans="1:4" s="11" customFormat="1" ht="15.75">
      <c r="A31" s="14" t="s">
        <v>140</v>
      </c>
      <c r="B31" s="34" t="s">
        <v>112</v>
      </c>
      <c r="C31" s="34"/>
      <c r="D31" s="21">
        <v>741115.2</v>
      </c>
    </row>
    <row r="32" spans="1:4" ht="15.75">
      <c r="A32" s="13" t="s">
        <v>453</v>
      </c>
      <c r="B32" s="32" t="s">
        <v>112</v>
      </c>
      <c r="C32" s="32" t="s">
        <v>114</v>
      </c>
      <c r="D32" s="30">
        <v>268181.5</v>
      </c>
    </row>
    <row r="33" spans="1:4" ht="15.75">
      <c r="A33" s="13" t="s">
        <v>454</v>
      </c>
      <c r="B33" s="32" t="s">
        <v>112</v>
      </c>
      <c r="C33" s="32" t="s">
        <v>110</v>
      </c>
      <c r="D33" s="30">
        <v>58749.4</v>
      </c>
    </row>
    <row r="34" spans="1:4" ht="15.75">
      <c r="A34" s="13" t="s">
        <v>850</v>
      </c>
      <c r="B34" s="32" t="s">
        <v>112</v>
      </c>
      <c r="C34" s="32" t="s">
        <v>90</v>
      </c>
      <c r="D34" s="30">
        <v>384286.3</v>
      </c>
    </row>
    <row r="35" spans="1:4" ht="15.75">
      <c r="A35" s="13" t="s">
        <v>163</v>
      </c>
      <c r="B35" s="32" t="s">
        <v>112</v>
      </c>
      <c r="C35" s="32" t="s">
        <v>112</v>
      </c>
      <c r="D35" s="30">
        <v>29898</v>
      </c>
    </row>
    <row r="36" spans="1:4" ht="15.75">
      <c r="A36" s="13"/>
      <c r="B36" s="32"/>
      <c r="C36" s="32"/>
      <c r="D36" s="30"/>
    </row>
    <row r="37" spans="1:4" s="11" customFormat="1" ht="15.75">
      <c r="A37" s="14" t="s">
        <v>141</v>
      </c>
      <c r="B37" s="34" t="s">
        <v>39</v>
      </c>
      <c r="C37" s="34"/>
      <c r="D37" s="21">
        <v>3680.3</v>
      </c>
    </row>
    <row r="38" spans="1:4" ht="15.75">
      <c r="A38" s="13" t="s">
        <v>165</v>
      </c>
      <c r="B38" s="32" t="s">
        <v>39</v>
      </c>
      <c r="C38" s="32" t="s">
        <v>112</v>
      </c>
      <c r="D38" s="30">
        <v>3680.3</v>
      </c>
    </row>
    <row r="39" spans="1:4" ht="15.75">
      <c r="A39" s="13"/>
      <c r="B39" s="32"/>
      <c r="C39" s="32"/>
      <c r="D39" s="30"/>
    </row>
    <row r="40" spans="1:4" s="11" customFormat="1" ht="15.75">
      <c r="A40" s="14" t="s">
        <v>160</v>
      </c>
      <c r="B40" s="34" t="s">
        <v>38</v>
      </c>
      <c r="C40" s="34"/>
      <c r="D40" s="21">
        <v>1604981.2</v>
      </c>
    </row>
    <row r="41" spans="1:4" ht="15.75">
      <c r="A41" s="13" t="s">
        <v>71</v>
      </c>
      <c r="B41" s="32" t="s">
        <v>38</v>
      </c>
      <c r="C41" s="32" t="s">
        <v>114</v>
      </c>
      <c r="D41" s="30">
        <v>569682.8</v>
      </c>
    </row>
    <row r="42" spans="1:4" ht="15.75">
      <c r="A42" s="13" t="s">
        <v>167</v>
      </c>
      <c r="B42" s="32" t="s">
        <v>38</v>
      </c>
      <c r="C42" s="32" t="s">
        <v>110</v>
      </c>
      <c r="D42" s="30">
        <v>897600.4</v>
      </c>
    </row>
    <row r="43" spans="1:4" ht="15.75">
      <c r="A43" s="13" t="s">
        <v>876</v>
      </c>
      <c r="B43" s="32" t="s">
        <v>38</v>
      </c>
      <c r="C43" s="32" t="s">
        <v>38</v>
      </c>
      <c r="D43" s="30">
        <v>9112.6</v>
      </c>
    </row>
    <row r="44" spans="1:4" ht="15.75">
      <c r="A44" s="13" t="s">
        <v>881</v>
      </c>
      <c r="B44" s="32" t="s">
        <v>38</v>
      </c>
      <c r="C44" s="32" t="s">
        <v>101</v>
      </c>
      <c r="D44" s="30">
        <v>128585.4</v>
      </c>
    </row>
    <row r="45" spans="1:4" ht="15.75">
      <c r="A45" s="13"/>
      <c r="B45" s="32"/>
      <c r="C45" s="32"/>
      <c r="D45" s="30"/>
    </row>
    <row r="46" spans="1:4" s="11" customFormat="1" ht="31.5">
      <c r="A46" s="14" t="s">
        <v>142</v>
      </c>
      <c r="B46" s="34" t="s">
        <v>421</v>
      </c>
      <c r="C46" s="34"/>
      <c r="D46" s="21">
        <v>67995.6</v>
      </c>
    </row>
    <row r="47" spans="1:4" ht="15.75">
      <c r="A47" s="13" t="s">
        <v>422</v>
      </c>
      <c r="B47" s="32" t="s">
        <v>421</v>
      </c>
      <c r="C47" s="32" t="s">
        <v>114</v>
      </c>
      <c r="D47" s="30">
        <v>53508.3</v>
      </c>
    </row>
    <row r="48" spans="1:4" ht="31.5">
      <c r="A48" s="13" t="s">
        <v>122</v>
      </c>
      <c r="B48" s="32" t="s">
        <v>421</v>
      </c>
      <c r="C48" s="32" t="s">
        <v>39</v>
      </c>
      <c r="D48" s="30">
        <v>14487.3</v>
      </c>
    </row>
    <row r="49" spans="1:4" ht="15.75">
      <c r="A49" s="13"/>
      <c r="B49" s="32"/>
      <c r="C49" s="32"/>
      <c r="D49" s="30"/>
    </row>
    <row r="50" spans="1:4" s="11" customFormat="1" ht="15.75">
      <c r="A50" s="14" t="s">
        <v>143</v>
      </c>
      <c r="B50" s="34" t="s">
        <v>101</v>
      </c>
      <c r="C50" s="34"/>
      <c r="D50" s="21">
        <v>546754</v>
      </c>
    </row>
    <row r="51" spans="1:4" ht="15.75">
      <c r="A51" s="13" t="s">
        <v>124</v>
      </c>
      <c r="B51" s="32" t="s">
        <v>101</v>
      </c>
      <c r="C51" s="32" t="s">
        <v>114</v>
      </c>
      <c r="D51" s="30">
        <v>171587.3</v>
      </c>
    </row>
    <row r="52" spans="1:4" ht="15.75">
      <c r="A52" s="13" t="s">
        <v>131</v>
      </c>
      <c r="B52" s="32" t="s">
        <v>101</v>
      </c>
      <c r="C52" s="32" t="s">
        <v>110</v>
      </c>
      <c r="D52" s="30">
        <v>148999.2</v>
      </c>
    </row>
    <row r="53" spans="1:4" ht="15.75">
      <c r="A53" s="13" t="s">
        <v>369</v>
      </c>
      <c r="B53" s="32" t="s">
        <v>101</v>
      </c>
      <c r="C53" s="32" t="s">
        <v>90</v>
      </c>
      <c r="D53" s="30">
        <v>12686.9</v>
      </c>
    </row>
    <row r="54" spans="1:4" ht="15.75">
      <c r="A54" s="13" t="s">
        <v>78</v>
      </c>
      <c r="B54" s="32" t="s">
        <v>101</v>
      </c>
      <c r="C54" s="32" t="s">
        <v>109</v>
      </c>
      <c r="D54" s="30">
        <v>123916.7</v>
      </c>
    </row>
    <row r="55" spans="1:4" ht="15.75">
      <c r="A55" s="13" t="s">
        <v>41</v>
      </c>
      <c r="B55" s="32" t="s">
        <v>101</v>
      </c>
      <c r="C55" s="32" t="s">
        <v>421</v>
      </c>
      <c r="D55" s="30">
        <v>12025</v>
      </c>
    </row>
    <row r="56" spans="1:4" ht="31.5">
      <c r="A56" s="13" t="s">
        <v>43</v>
      </c>
      <c r="B56" s="32" t="s">
        <v>101</v>
      </c>
      <c r="C56" s="32" t="s">
        <v>426</v>
      </c>
      <c r="D56" s="30">
        <v>77538.9</v>
      </c>
    </row>
    <row r="57" spans="1:4" ht="15.75">
      <c r="A57" s="13"/>
      <c r="B57" s="32"/>
      <c r="C57" s="32"/>
      <c r="D57" s="30"/>
    </row>
    <row r="58" spans="1:4" s="11" customFormat="1" ht="15.75">
      <c r="A58" s="14" t="s">
        <v>144</v>
      </c>
      <c r="B58" s="34" t="s">
        <v>426</v>
      </c>
      <c r="C58" s="34"/>
      <c r="D58" s="21">
        <v>251499.9</v>
      </c>
    </row>
    <row r="59" spans="1:4" ht="15.75">
      <c r="A59" s="13" t="s">
        <v>45</v>
      </c>
      <c r="B59" s="32" t="s">
        <v>426</v>
      </c>
      <c r="C59" s="32" t="s">
        <v>114</v>
      </c>
      <c r="D59" s="30">
        <v>6993.4</v>
      </c>
    </row>
    <row r="60" spans="1:4" ht="15.75">
      <c r="A60" s="13" t="s">
        <v>49</v>
      </c>
      <c r="B60" s="32" t="s">
        <v>426</v>
      </c>
      <c r="C60" s="32" t="s">
        <v>90</v>
      </c>
      <c r="D60" s="30">
        <v>175876</v>
      </c>
    </row>
    <row r="61" spans="1:4" ht="15.75">
      <c r="A61" s="13" t="s">
        <v>327</v>
      </c>
      <c r="B61" s="32" t="s">
        <v>426</v>
      </c>
      <c r="C61" s="32" t="s">
        <v>109</v>
      </c>
      <c r="D61" s="30">
        <v>68280.5</v>
      </c>
    </row>
    <row r="62" spans="1:4" ht="15.75">
      <c r="A62" s="13" t="s">
        <v>397</v>
      </c>
      <c r="B62" s="32">
        <v>10</v>
      </c>
      <c r="C62" s="32" t="s">
        <v>39</v>
      </c>
      <c r="D62" s="30">
        <v>350</v>
      </c>
    </row>
    <row r="63" spans="1:4" ht="15.75">
      <c r="A63" s="13"/>
      <c r="B63" s="32"/>
      <c r="C63" s="32"/>
      <c r="D63" s="30"/>
    </row>
    <row r="64" spans="1:4" ht="31.5">
      <c r="A64" s="13" t="s">
        <v>179</v>
      </c>
      <c r="B64" s="32"/>
      <c r="C64" s="32"/>
      <c r="D64" s="30">
        <v>285129.1</v>
      </c>
    </row>
    <row r="65" spans="1:4" ht="15.75">
      <c r="A65" s="13"/>
      <c r="B65" s="32"/>
      <c r="C65" s="32"/>
      <c r="D65" s="30"/>
    </row>
    <row r="66" spans="1:5" s="11" customFormat="1" ht="15.75">
      <c r="A66" s="14" t="s">
        <v>117</v>
      </c>
      <c r="B66" s="34"/>
      <c r="C66" s="34"/>
      <c r="D66" s="21">
        <v>3912041.6</v>
      </c>
      <c r="E66" s="62">
        <f>D66-'Прил.№9'!G705</f>
        <v>0</v>
      </c>
    </row>
    <row r="68" spans="1:4" ht="15.75">
      <c r="A68" s="19"/>
      <c r="D68" s="43"/>
    </row>
    <row r="69" ht="15.75">
      <c r="D69" s="49"/>
    </row>
    <row r="72" ht="15.75">
      <c r="D72" s="49"/>
    </row>
  </sheetData>
  <sheetProtection/>
  <mergeCells count="9">
    <mergeCell ref="A1:D1"/>
    <mergeCell ref="A2:D2"/>
    <mergeCell ref="A3:D3"/>
    <mergeCell ref="C8:C9"/>
    <mergeCell ref="D8:D9"/>
    <mergeCell ref="A5:D5"/>
    <mergeCell ref="A6:D6"/>
    <mergeCell ref="A8:A9"/>
    <mergeCell ref="B8:B9"/>
  </mergeCells>
  <printOptions/>
  <pageMargins left="0.984251968503937" right="0.1968503937007874" top="0.7874015748031497" bottom="0.7874015748031497" header="0.5118110236220472" footer="0.5118110236220472"/>
  <pageSetup firstPageNumber="10" useFirstPageNumber="1" fitToHeight="5" horizontalDpi="600" verticalDpi="600" orientation="portrait" paperSize="9" scale="9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13"/>
  <sheetViews>
    <sheetView zoomScaleSheetLayoutView="100" workbookViewId="0" topLeftCell="A690">
      <selection activeCell="A716" sqref="A716"/>
    </sheetView>
  </sheetViews>
  <sheetFormatPr defaultColWidth="9.00390625" defaultRowHeight="12.75"/>
  <cols>
    <col min="1" max="1" width="52.125" style="3" customWidth="1"/>
    <col min="2" max="2" width="4.75390625" style="47" customWidth="1"/>
    <col min="3" max="3" width="4.375" style="47" customWidth="1"/>
    <col min="4" max="4" width="5.00390625" style="47" customWidth="1"/>
    <col min="5" max="5" width="10.125" style="47" customWidth="1"/>
    <col min="6" max="6" width="5.00390625" style="47" customWidth="1"/>
    <col min="7" max="7" width="15.25390625" style="43" customWidth="1"/>
    <col min="8" max="16384" width="9.125" style="4" customWidth="1"/>
  </cols>
  <sheetData>
    <row r="1" spans="1:7" ht="15.75">
      <c r="A1" s="136" t="s">
        <v>234</v>
      </c>
      <c r="B1" s="136"/>
      <c r="C1" s="136"/>
      <c r="D1" s="136"/>
      <c r="E1" s="136"/>
      <c r="F1" s="136"/>
      <c r="G1" s="136"/>
    </row>
    <row r="2" spans="1:7" ht="15.75">
      <c r="A2" s="137" t="s">
        <v>235</v>
      </c>
      <c r="B2" s="137"/>
      <c r="C2" s="137"/>
      <c r="D2" s="137"/>
      <c r="E2" s="137"/>
      <c r="F2" s="137"/>
      <c r="G2" s="137"/>
    </row>
    <row r="3" spans="1:7" ht="15.75">
      <c r="A3" s="138" t="s">
        <v>283</v>
      </c>
      <c r="B3" s="138"/>
      <c r="C3" s="138"/>
      <c r="D3" s="138"/>
      <c r="E3" s="138"/>
      <c r="F3" s="138"/>
      <c r="G3" s="138"/>
    </row>
    <row r="5" spans="1:7" ht="15.75">
      <c r="A5" s="92" t="s">
        <v>348</v>
      </c>
      <c r="B5" s="92"/>
      <c r="C5" s="92"/>
      <c r="D5" s="92"/>
      <c r="E5" s="92"/>
      <c r="F5" s="92"/>
      <c r="G5" s="92"/>
    </row>
    <row r="6" spans="1:7" ht="15.75">
      <c r="A6" s="92" t="s">
        <v>359</v>
      </c>
      <c r="B6" s="92"/>
      <c r="C6" s="92"/>
      <c r="D6" s="92"/>
      <c r="E6" s="92"/>
      <c r="F6" s="92"/>
      <c r="G6" s="92"/>
    </row>
    <row r="8" spans="1:7" ht="63">
      <c r="A8" s="55" t="s">
        <v>85</v>
      </c>
      <c r="B8" s="56" t="s">
        <v>86</v>
      </c>
      <c r="C8" s="56" t="s">
        <v>87</v>
      </c>
      <c r="D8" s="56" t="s">
        <v>88</v>
      </c>
      <c r="E8" s="56" t="s">
        <v>84</v>
      </c>
      <c r="F8" s="56" t="s">
        <v>89</v>
      </c>
      <c r="G8" s="55" t="s">
        <v>266</v>
      </c>
    </row>
    <row r="9" spans="1:7" s="44" customFormat="1" ht="12.75" customHeight="1">
      <c r="A9" s="2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">
        <v>7</v>
      </c>
    </row>
    <row r="10" spans="1:7" s="45" customFormat="1" ht="15.75">
      <c r="A10" s="8" t="s">
        <v>77</v>
      </c>
      <c r="B10" s="38" t="s">
        <v>40</v>
      </c>
      <c r="C10" s="35"/>
      <c r="D10" s="35"/>
      <c r="E10" s="35"/>
      <c r="F10" s="35"/>
      <c r="G10" s="9">
        <v>757313.5</v>
      </c>
    </row>
    <row r="11" spans="1:7" ht="15.75">
      <c r="A11" s="5" t="s">
        <v>123</v>
      </c>
      <c r="B11" s="36" t="s">
        <v>40</v>
      </c>
      <c r="C11" s="36" t="s">
        <v>101</v>
      </c>
      <c r="D11" s="36"/>
      <c r="E11" s="36"/>
      <c r="F11" s="36"/>
      <c r="G11" s="26">
        <v>534352</v>
      </c>
    </row>
    <row r="12" spans="1:7" ht="15.75">
      <c r="A12" s="5" t="s">
        <v>124</v>
      </c>
      <c r="B12" s="36" t="s">
        <v>40</v>
      </c>
      <c r="C12" s="36" t="s">
        <v>101</v>
      </c>
      <c r="D12" s="36" t="s">
        <v>114</v>
      </c>
      <c r="E12" s="36"/>
      <c r="F12" s="36"/>
      <c r="G12" s="26">
        <v>171587.3</v>
      </c>
    </row>
    <row r="13" spans="1:7" ht="15.75">
      <c r="A13" s="5" t="s">
        <v>152</v>
      </c>
      <c r="B13" s="36" t="s">
        <v>40</v>
      </c>
      <c r="C13" s="36" t="s">
        <v>101</v>
      </c>
      <c r="D13" s="36" t="s">
        <v>114</v>
      </c>
      <c r="E13" s="36" t="s">
        <v>153</v>
      </c>
      <c r="F13" s="36"/>
      <c r="G13" s="26">
        <v>20</v>
      </c>
    </row>
    <row r="14" spans="1:7" ht="15.75">
      <c r="A14" s="5" t="s">
        <v>214</v>
      </c>
      <c r="B14" s="36" t="s">
        <v>40</v>
      </c>
      <c r="C14" s="36" t="s">
        <v>101</v>
      </c>
      <c r="D14" s="36" t="s">
        <v>114</v>
      </c>
      <c r="E14" s="36" t="s">
        <v>215</v>
      </c>
      <c r="F14" s="36"/>
      <c r="G14" s="26">
        <v>20</v>
      </c>
    </row>
    <row r="15" spans="1:7" ht="15.75">
      <c r="A15" s="5" t="s">
        <v>145</v>
      </c>
      <c r="B15" s="36" t="s">
        <v>40</v>
      </c>
      <c r="C15" s="36" t="s">
        <v>101</v>
      </c>
      <c r="D15" s="36" t="s">
        <v>114</v>
      </c>
      <c r="E15" s="36" t="s">
        <v>215</v>
      </c>
      <c r="F15" s="36" t="s">
        <v>76</v>
      </c>
      <c r="G15" s="26">
        <v>20</v>
      </c>
    </row>
    <row r="16" spans="1:7" ht="15.75">
      <c r="A16" s="5"/>
      <c r="B16" s="36"/>
      <c r="C16" s="36"/>
      <c r="D16" s="36"/>
      <c r="E16" s="36"/>
      <c r="F16" s="36"/>
      <c r="G16" s="26"/>
    </row>
    <row r="17" spans="1:7" ht="31.5">
      <c r="A17" s="5" t="s">
        <v>125</v>
      </c>
      <c r="B17" s="36" t="s">
        <v>40</v>
      </c>
      <c r="C17" s="36" t="s">
        <v>101</v>
      </c>
      <c r="D17" s="36" t="s">
        <v>114</v>
      </c>
      <c r="E17" s="36" t="s">
        <v>126</v>
      </c>
      <c r="F17" s="36"/>
      <c r="G17" s="26">
        <v>171567.3</v>
      </c>
    </row>
    <row r="18" spans="1:7" ht="31.5">
      <c r="A18" s="5" t="s">
        <v>148</v>
      </c>
      <c r="B18" s="36" t="s">
        <v>40</v>
      </c>
      <c r="C18" s="36" t="s">
        <v>101</v>
      </c>
      <c r="D18" s="36" t="s">
        <v>114</v>
      </c>
      <c r="E18" s="36" t="s">
        <v>127</v>
      </c>
      <c r="F18" s="36"/>
      <c r="G18" s="26">
        <v>160654.7</v>
      </c>
    </row>
    <row r="19" spans="1:7" ht="15.75" customHeight="1">
      <c r="A19" s="5" t="s">
        <v>147</v>
      </c>
      <c r="B19" s="36" t="s">
        <v>40</v>
      </c>
      <c r="C19" s="36" t="s">
        <v>101</v>
      </c>
      <c r="D19" s="36" t="s">
        <v>114</v>
      </c>
      <c r="E19" s="36" t="s">
        <v>127</v>
      </c>
      <c r="F19" s="36" t="s">
        <v>121</v>
      </c>
      <c r="G19" s="26">
        <v>160654.7</v>
      </c>
    </row>
    <row r="20" spans="1:7" ht="31.5">
      <c r="A20" s="5" t="s">
        <v>392</v>
      </c>
      <c r="B20" s="36" t="s">
        <v>40</v>
      </c>
      <c r="C20" s="36" t="s">
        <v>101</v>
      </c>
      <c r="D20" s="36" t="s">
        <v>114</v>
      </c>
      <c r="E20" s="36" t="s">
        <v>393</v>
      </c>
      <c r="F20" s="36"/>
      <c r="G20" s="26">
        <v>10912.6</v>
      </c>
    </row>
    <row r="21" spans="1:7" ht="15.75" customHeight="1">
      <c r="A21" s="5" t="s">
        <v>147</v>
      </c>
      <c r="B21" s="36" t="s">
        <v>40</v>
      </c>
      <c r="C21" s="36" t="s">
        <v>101</v>
      </c>
      <c r="D21" s="36" t="s">
        <v>114</v>
      </c>
      <c r="E21" s="36" t="s">
        <v>393</v>
      </c>
      <c r="F21" s="36" t="s">
        <v>121</v>
      </c>
      <c r="G21" s="26">
        <v>10912.6</v>
      </c>
    </row>
    <row r="22" spans="1:7" ht="15.75">
      <c r="A22" s="5"/>
      <c r="B22" s="36"/>
      <c r="C22" s="36"/>
      <c r="D22" s="36"/>
      <c r="E22" s="36"/>
      <c r="F22" s="36"/>
      <c r="G22" s="26"/>
    </row>
    <row r="23" spans="1:7" ht="15.75">
      <c r="A23" s="5" t="s">
        <v>131</v>
      </c>
      <c r="B23" s="36" t="s">
        <v>40</v>
      </c>
      <c r="C23" s="36" t="s">
        <v>101</v>
      </c>
      <c r="D23" s="36" t="s">
        <v>110</v>
      </c>
      <c r="E23" s="36"/>
      <c r="F23" s="36"/>
      <c r="G23" s="26">
        <v>148999.2</v>
      </c>
    </row>
    <row r="24" spans="1:7" ht="15.75">
      <c r="A24" s="5" t="s">
        <v>152</v>
      </c>
      <c r="B24" s="36" t="s">
        <v>40</v>
      </c>
      <c r="C24" s="36" t="s">
        <v>101</v>
      </c>
      <c r="D24" s="36" t="s">
        <v>110</v>
      </c>
      <c r="E24" s="36" t="s">
        <v>153</v>
      </c>
      <c r="F24" s="36"/>
      <c r="G24" s="26">
        <v>30</v>
      </c>
    </row>
    <row r="25" spans="1:7" ht="15.75">
      <c r="A25" s="5" t="s">
        <v>214</v>
      </c>
      <c r="B25" s="36" t="s">
        <v>40</v>
      </c>
      <c r="C25" s="36" t="s">
        <v>101</v>
      </c>
      <c r="D25" s="36" t="s">
        <v>110</v>
      </c>
      <c r="E25" s="36" t="s">
        <v>215</v>
      </c>
      <c r="F25" s="36"/>
      <c r="G25" s="26">
        <v>30</v>
      </c>
    </row>
    <row r="26" spans="1:7" ht="15.75">
      <c r="A26" s="5" t="s">
        <v>145</v>
      </c>
      <c r="B26" s="36" t="s">
        <v>40</v>
      </c>
      <c r="C26" s="36" t="s">
        <v>101</v>
      </c>
      <c r="D26" s="36" t="s">
        <v>110</v>
      </c>
      <c r="E26" s="36" t="s">
        <v>215</v>
      </c>
      <c r="F26" s="36" t="s">
        <v>76</v>
      </c>
      <c r="G26" s="26">
        <v>30</v>
      </c>
    </row>
    <row r="27" spans="1:7" ht="15.75">
      <c r="A27" s="5"/>
      <c r="B27" s="36"/>
      <c r="C27" s="36"/>
      <c r="D27" s="36"/>
      <c r="E27" s="36"/>
      <c r="F27" s="36"/>
      <c r="G27" s="26"/>
    </row>
    <row r="28" spans="1:7" ht="31.5">
      <c r="A28" s="5" t="s">
        <v>125</v>
      </c>
      <c r="B28" s="36" t="s">
        <v>40</v>
      </c>
      <c r="C28" s="36" t="s">
        <v>101</v>
      </c>
      <c r="D28" s="36" t="s">
        <v>110</v>
      </c>
      <c r="E28" s="36" t="s">
        <v>126</v>
      </c>
      <c r="F28" s="36"/>
      <c r="G28" s="26">
        <v>134764.6</v>
      </c>
    </row>
    <row r="29" spans="1:7" ht="31.5">
      <c r="A29" s="5" t="s">
        <v>148</v>
      </c>
      <c r="B29" s="36" t="s">
        <v>40</v>
      </c>
      <c r="C29" s="36" t="s">
        <v>101</v>
      </c>
      <c r="D29" s="36" t="s">
        <v>110</v>
      </c>
      <c r="E29" s="36" t="s">
        <v>127</v>
      </c>
      <c r="F29" s="36"/>
      <c r="G29" s="26">
        <v>133454.5</v>
      </c>
    </row>
    <row r="30" spans="1:7" ht="15.75" customHeight="1">
      <c r="A30" s="5" t="s">
        <v>147</v>
      </c>
      <c r="B30" s="36" t="s">
        <v>40</v>
      </c>
      <c r="C30" s="36" t="s">
        <v>101</v>
      </c>
      <c r="D30" s="36" t="s">
        <v>110</v>
      </c>
      <c r="E30" s="36" t="s">
        <v>127</v>
      </c>
      <c r="F30" s="36" t="s">
        <v>121</v>
      </c>
      <c r="G30" s="26">
        <v>133454.5</v>
      </c>
    </row>
    <row r="31" spans="1:7" ht="31.5">
      <c r="A31" s="5" t="s">
        <v>392</v>
      </c>
      <c r="B31" s="36" t="s">
        <v>40</v>
      </c>
      <c r="C31" s="36" t="s">
        <v>101</v>
      </c>
      <c r="D31" s="36" t="s">
        <v>110</v>
      </c>
      <c r="E31" s="36" t="s">
        <v>393</v>
      </c>
      <c r="F31" s="36"/>
      <c r="G31" s="26">
        <v>1310.1</v>
      </c>
    </row>
    <row r="32" spans="1:7" ht="15.75" customHeight="1">
      <c r="A32" s="5" t="s">
        <v>147</v>
      </c>
      <c r="B32" s="36" t="s">
        <v>40</v>
      </c>
      <c r="C32" s="36" t="s">
        <v>101</v>
      </c>
      <c r="D32" s="36" t="s">
        <v>110</v>
      </c>
      <c r="E32" s="36" t="s">
        <v>393</v>
      </c>
      <c r="F32" s="36" t="s">
        <v>121</v>
      </c>
      <c r="G32" s="26">
        <v>1310.1</v>
      </c>
    </row>
    <row r="33" spans="1:7" ht="15.75">
      <c r="A33" s="5"/>
      <c r="B33" s="36"/>
      <c r="C33" s="36"/>
      <c r="D33" s="36"/>
      <c r="E33" s="36"/>
      <c r="F33" s="36"/>
      <c r="G33" s="26"/>
    </row>
    <row r="34" spans="1:7" ht="15.75" customHeight="1">
      <c r="A34" s="5" t="s">
        <v>128</v>
      </c>
      <c r="B34" s="36" t="s">
        <v>40</v>
      </c>
      <c r="C34" s="36" t="s">
        <v>101</v>
      </c>
      <c r="D34" s="36" t="s">
        <v>110</v>
      </c>
      <c r="E34" s="36" t="s">
        <v>129</v>
      </c>
      <c r="F34" s="36"/>
      <c r="G34" s="26">
        <v>13791.9</v>
      </c>
    </row>
    <row r="35" spans="1:7" ht="31.5">
      <c r="A35" s="5" t="s">
        <v>148</v>
      </c>
      <c r="B35" s="36" t="s">
        <v>40</v>
      </c>
      <c r="C35" s="36" t="s">
        <v>101</v>
      </c>
      <c r="D35" s="36" t="s">
        <v>110</v>
      </c>
      <c r="E35" s="36" t="s">
        <v>130</v>
      </c>
      <c r="F35" s="36"/>
      <c r="G35" s="26">
        <v>13331.3</v>
      </c>
    </row>
    <row r="36" spans="1:7" ht="15.75" customHeight="1">
      <c r="A36" s="5" t="s">
        <v>147</v>
      </c>
      <c r="B36" s="36" t="s">
        <v>40</v>
      </c>
      <c r="C36" s="36" t="s">
        <v>101</v>
      </c>
      <c r="D36" s="36" t="s">
        <v>110</v>
      </c>
      <c r="E36" s="36" t="s">
        <v>130</v>
      </c>
      <c r="F36" s="36" t="s">
        <v>121</v>
      </c>
      <c r="G36" s="26">
        <v>13331.3</v>
      </c>
    </row>
    <row r="37" spans="1:7" ht="31.5">
      <c r="A37" s="5" t="s">
        <v>392</v>
      </c>
      <c r="B37" s="36" t="s">
        <v>40</v>
      </c>
      <c r="C37" s="36" t="s">
        <v>101</v>
      </c>
      <c r="D37" s="36" t="s">
        <v>110</v>
      </c>
      <c r="E37" s="36" t="s">
        <v>264</v>
      </c>
      <c r="F37" s="36"/>
      <c r="G37" s="26">
        <v>460.6</v>
      </c>
    </row>
    <row r="38" spans="1:7" ht="15.75" customHeight="1">
      <c r="A38" s="5" t="s">
        <v>147</v>
      </c>
      <c r="B38" s="36" t="s">
        <v>40</v>
      </c>
      <c r="C38" s="36" t="s">
        <v>101</v>
      </c>
      <c r="D38" s="36" t="s">
        <v>110</v>
      </c>
      <c r="E38" s="36" t="s">
        <v>264</v>
      </c>
      <c r="F38" s="36" t="s">
        <v>121</v>
      </c>
      <c r="G38" s="26">
        <v>460.6</v>
      </c>
    </row>
    <row r="39" spans="1:7" ht="15.75" customHeight="1">
      <c r="A39" s="5"/>
      <c r="B39" s="36"/>
      <c r="C39" s="36"/>
      <c r="D39" s="36"/>
      <c r="E39" s="36"/>
      <c r="F39" s="36"/>
      <c r="G39" s="26"/>
    </row>
    <row r="40" spans="1:7" ht="15.75" customHeight="1">
      <c r="A40" s="5" t="s">
        <v>232</v>
      </c>
      <c r="B40" s="36" t="s">
        <v>40</v>
      </c>
      <c r="C40" s="36" t="s">
        <v>101</v>
      </c>
      <c r="D40" s="36" t="s">
        <v>110</v>
      </c>
      <c r="E40" s="36" t="s">
        <v>233</v>
      </c>
      <c r="F40" s="36"/>
      <c r="G40" s="26">
        <v>403.3</v>
      </c>
    </row>
    <row r="41" spans="1:7" ht="63">
      <c r="A41" s="5" t="s">
        <v>267</v>
      </c>
      <c r="B41" s="36" t="s">
        <v>40</v>
      </c>
      <c r="C41" s="36" t="s">
        <v>101</v>
      </c>
      <c r="D41" s="36" t="s">
        <v>110</v>
      </c>
      <c r="E41" s="36" t="s">
        <v>268</v>
      </c>
      <c r="F41" s="36"/>
      <c r="G41" s="26">
        <v>403.3</v>
      </c>
    </row>
    <row r="42" spans="1:7" ht="15.75" customHeight="1">
      <c r="A42" s="5" t="s">
        <v>147</v>
      </c>
      <c r="B42" s="36" t="s">
        <v>40</v>
      </c>
      <c r="C42" s="36" t="s">
        <v>101</v>
      </c>
      <c r="D42" s="36" t="s">
        <v>110</v>
      </c>
      <c r="E42" s="36" t="s">
        <v>268</v>
      </c>
      <c r="F42" s="36" t="s">
        <v>121</v>
      </c>
      <c r="G42" s="26">
        <v>403.3</v>
      </c>
    </row>
    <row r="43" spans="1:7" ht="15.75">
      <c r="A43" s="5"/>
      <c r="B43" s="36"/>
      <c r="C43" s="36"/>
      <c r="D43" s="36"/>
      <c r="E43" s="36"/>
      <c r="F43" s="36"/>
      <c r="G43" s="26"/>
    </row>
    <row r="44" spans="1:7" ht="63">
      <c r="A44" s="5" t="s">
        <v>873</v>
      </c>
      <c r="B44" s="36" t="s">
        <v>40</v>
      </c>
      <c r="C44" s="36" t="s">
        <v>101</v>
      </c>
      <c r="D44" s="36" t="s">
        <v>110</v>
      </c>
      <c r="E44" s="36" t="s">
        <v>91</v>
      </c>
      <c r="F44" s="36"/>
      <c r="G44" s="26">
        <v>9.4</v>
      </c>
    </row>
    <row r="45" spans="1:7" ht="78.75" customHeight="1">
      <c r="A45" s="5" t="s">
        <v>381</v>
      </c>
      <c r="B45" s="36" t="s">
        <v>40</v>
      </c>
      <c r="C45" s="36" t="s">
        <v>101</v>
      </c>
      <c r="D45" s="36" t="s">
        <v>110</v>
      </c>
      <c r="E45" s="36" t="s">
        <v>95</v>
      </c>
      <c r="F45" s="36"/>
      <c r="G45" s="26">
        <v>9.4</v>
      </c>
    </row>
    <row r="46" spans="1:7" ht="15.75" customHeight="1">
      <c r="A46" s="5" t="s">
        <v>147</v>
      </c>
      <c r="B46" s="36" t="s">
        <v>40</v>
      </c>
      <c r="C46" s="36" t="s">
        <v>101</v>
      </c>
      <c r="D46" s="36" t="s">
        <v>110</v>
      </c>
      <c r="E46" s="36" t="s">
        <v>95</v>
      </c>
      <c r="F46" s="36" t="s">
        <v>121</v>
      </c>
      <c r="G46" s="26">
        <v>9.4</v>
      </c>
    </row>
    <row r="47" spans="1:7" ht="15.75">
      <c r="A47" s="6"/>
      <c r="B47" s="36"/>
      <c r="C47" s="36"/>
      <c r="D47" s="36"/>
      <c r="E47" s="36"/>
      <c r="F47" s="36"/>
      <c r="G47" s="26"/>
    </row>
    <row r="48" spans="1:7" ht="31.5">
      <c r="A48" s="5" t="s">
        <v>369</v>
      </c>
      <c r="B48" s="36" t="s">
        <v>40</v>
      </c>
      <c r="C48" s="36" t="s">
        <v>101</v>
      </c>
      <c r="D48" s="36" t="s">
        <v>90</v>
      </c>
      <c r="E48" s="36"/>
      <c r="F48" s="36"/>
      <c r="G48" s="26">
        <v>12686.9</v>
      </c>
    </row>
    <row r="49" spans="1:7" ht="31.5">
      <c r="A49" s="5" t="s">
        <v>125</v>
      </c>
      <c r="B49" s="36" t="s">
        <v>40</v>
      </c>
      <c r="C49" s="36" t="s">
        <v>101</v>
      </c>
      <c r="D49" s="36" t="s">
        <v>90</v>
      </c>
      <c r="E49" s="36" t="s">
        <v>126</v>
      </c>
      <c r="F49" s="36"/>
      <c r="G49" s="26">
        <v>12510.5</v>
      </c>
    </row>
    <row r="50" spans="1:7" ht="31.5">
      <c r="A50" s="5" t="s">
        <v>148</v>
      </c>
      <c r="B50" s="36" t="s">
        <v>40</v>
      </c>
      <c r="C50" s="36" t="s">
        <v>101</v>
      </c>
      <c r="D50" s="36" t="s">
        <v>90</v>
      </c>
      <c r="E50" s="36" t="s">
        <v>127</v>
      </c>
      <c r="F50" s="36"/>
      <c r="G50" s="26">
        <v>12467.9</v>
      </c>
    </row>
    <row r="51" spans="1:7" ht="15.75" customHeight="1">
      <c r="A51" s="5" t="s">
        <v>147</v>
      </c>
      <c r="B51" s="36" t="s">
        <v>40</v>
      </c>
      <c r="C51" s="36" t="s">
        <v>101</v>
      </c>
      <c r="D51" s="36" t="s">
        <v>90</v>
      </c>
      <c r="E51" s="36" t="s">
        <v>127</v>
      </c>
      <c r="F51" s="36" t="s">
        <v>121</v>
      </c>
      <c r="G51" s="26">
        <v>12467.9</v>
      </c>
    </row>
    <row r="52" spans="1:7" ht="31.5">
      <c r="A52" s="5" t="s">
        <v>392</v>
      </c>
      <c r="B52" s="36" t="s">
        <v>40</v>
      </c>
      <c r="C52" s="36" t="s">
        <v>101</v>
      </c>
      <c r="D52" s="36" t="s">
        <v>90</v>
      </c>
      <c r="E52" s="36" t="s">
        <v>393</v>
      </c>
      <c r="F52" s="36"/>
      <c r="G52" s="26">
        <v>42.6</v>
      </c>
    </row>
    <row r="53" spans="1:7" ht="15.75" customHeight="1">
      <c r="A53" s="5" t="s">
        <v>147</v>
      </c>
      <c r="B53" s="36" t="s">
        <v>40</v>
      </c>
      <c r="C53" s="36" t="s">
        <v>101</v>
      </c>
      <c r="D53" s="36" t="s">
        <v>90</v>
      </c>
      <c r="E53" s="36" t="s">
        <v>393</v>
      </c>
      <c r="F53" s="36" t="s">
        <v>121</v>
      </c>
      <c r="G53" s="26">
        <v>42.6</v>
      </c>
    </row>
    <row r="54" spans="1:7" ht="15.75">
      <c r="A54" s="5"/>
      <c r="B54" s="36"/>
      <c r="C54" s="36"/>
      <c r="D54" s="36"/>
      <c r="E54" s="36"/>
      <c r="F54" s="36"/>
      <c r="G54" s="26"/>
    </row>
    <row r="55" spans="1:7" ht="15.75" customHeight="1">
      <c r="A55" s="5" t="s">
        <v>128</v>
      </c>
      <c r="B55" s="36" t="s">
        <v>40</v>
      </c>
      <c r="C55" s="36" t="s">
        <v>101</v>
      </c>
      <c r="D55" s="36" t="s">
        <v>90</v>
      </c>
      <c r="E55" s="36" t="s">
        <v>129</v>
      </c>
      <c r="F55" s="36"/>
      <c r="G55" s="26">
        <v>176.4</v>
      </c>
    </row>
    <row r="56" spans="1:7" ht="31.5">
      <c r="A56" s="5" t="s">
        <v>148</v>
      </c>
      <c r="B56" s="36" t="s">
        <v>40</v>
      </c>
      <c r="C56" s="36" t="s">
        <v>101</v>
      </c>
      <c r="D56" s="36" t="s">
        <v>90</v>
      </c>
      <c r="E56" s="36" t="s">
        <v>130</v>
      </c>
      <c r="F56" s="36"/>
      <c r="G56" s="26">
        <v>176.4</v>
      </c>
    </row>
    <row r="57" spans="1:7" ht="15.75" customHeight="1">
      <c r="A57" s="5" t="s">
        <v>147</v>
      </c>
      <c r="B57" s="36" t="s">
        <v>40</v>
      </c>
      <c r="C57" s="36" t="s">
        <v>101</v>
      </c>
      <c r="D57" s="36" t="s">
        <v>90</v>
      </c>
      <c r="E57" s="36" t="s">
        <v>130</v>
      </c>
      <c r="F57" s="36" t="s">
        <v>121</v>
      </c>
      <c r="G57" s="26">
        <v>176.4</v>
      </c>
    </row>
    <row r="58" spans="1:7" ht="15.75">
      <c r="A58" s="5"/>
      <c r="B58" s="36"/>
      <c r="C58" s="36"/>
      <c r="D58" s="36"/>
      <c r="E58" s="36"/>
      <c r="F58" s="36"/>
      <c r="G58" s="26"/>
    </row>
    <row r="59" spans="1:7" ht="15.75">
      <c r="A59" s="5" t="s">
        <v>78</v>
      </c>
      <c r="B59" s="36" t="s">
        <v>40</v>
      </c>
      <c r="C59" s="36" t="s">
        <v>101</v>
      </c>
      <c r="D59" s="36" t="s">
        <v>109</v>
      </c>
      <c r="E59" s="36"/>
      <c r="F59" s="36"/>
      <c r="G59" s="26">
        <v>123916.7</v>
      </c>
    </row>
    <row r="60" spans="1:7" ht="15.75">
      <c r="A60" s="5" t="s">
        <v>79</v>
      </c>
      <c r="B60" s="36" t="s">
        <v>40</v>
      </c>
      <c r="C60" s="36" t="s">
        <v>101</v>
      </c>
      <c r="D60" s="36" t="s">
        <v>109</v>
      </c>
      <c r="E60" s="36" t="s">
        <v>80</v>
      </c>
      <c r="F60" s="36"/>
      <c r="G60" s="26">
        <v>101719</v>
      </c>
    </row>
    <row r="61" spans="1:7" ht="31.5">
      <c r="A61" s="5" t="s">
        <v>148</v>
      </c>
      <c r="B61" s="36" t="s">
        <v>40</v>
      </c>
      <c r="C61" s="36" t="s">
        <v>101</v>
      </c>
      <c r="D61" s="36" t="s">
        <v>109</v>
      </c>
      <c r="E61" s="36" t="s">
        <v>81</v>
      </c>
      <c r="F61" s="36"/>
      <c r="G61" s="26">
        <v>100873.3</v>
      </c>
    </row>
    <row r="62" spans="1:7" ht="15.75" customHeight="1">
      <c r="A62" s="5" t="s">
        <v>20</v>
      </c>
      <c r="B62" s="36" t="s">
        <v>40</v>
      </c>
      <c r="C62" s="36" t="s">
        <v>101</v>
      </c>
      <c r="D62" s="36" t="s">
        <v>109</v>
      </c>
      <c r="E62" s="36" t="s">
        <v>81</v>
      </c>
      <c r="F62" s="36" t="s">
        <v>121</v>
      </c>
      <c r="G62" s="26">
        <v>100873.3</v>
      </c>
    </row>
    <row r="63" spans="1:7" ht="31.5">
      <c r="A63" s="5" t="s">
        <v>392</v>
      </c>
      <c r="B63" s="36" t="s">
        <v>40</v>
      </c>
      <c r="C63" s="36" t="s">
        <v>101</v>
      </c>
      <c r="D63" s="36" t="s">
        <v>109</v>
      </c>
      <c r="E63" s="36" t="s">
        <v>394</v>
      </c>
      <c r="F63" s="36"/>
      <c r="G63" s="26">
        <v>845.7</v>
      </c>
    </row>
    <row r="64" spans="1:7" ht="15.75" customHeight="1">
      <c r="A64" s="5" t="s">
        <v>20</v>
      </c>
      <c r="B64" s="36" t="s">
        <v>40</v>
      </c>
      <c r="C64" s="36" t="s">
        <v>101</v>
      </c>
      <c r="D64" s="36" t="s">
        <v>109</v>
      </c>
      <c r="E64" s="36" t="s">
        <v>394</v>
      </c>
      <c r="F64" s="36" t="s">
        <v>121</v>
      </c>
      <c r="G64" s="26">
        <v>845.7</v>
      </c>
    </row>
    <row r="65" spans="1:7" ht="15.75" customHeight="1">
      <c r="A65" s="5"/>
      <c r="B65" s="36"/>
      <c r="C65" s="36"/>
      <c r="D65" s="36"/>
      <c r="E65" s="36"/>
      <c r="F65" s="36"/>
      <c r="G65" s="26"/>
    </row>
    <row r="66" spans="1:7" ht="15.75" customHeight="1">
      <c r="A66" s="5" t="s">
        <v>232</v>
      </c>
      <c r="B66" s="36" t="s">
        <v>40</v>
      </c>
      <c r="C66" s="36" t="s">
        <v>101</v>
      </c>
      <c r="D66" s="36" t="s">
        <v>109</v>
      </c>
      <c r="E66" s="36" t="s">
        <v>233</v>
      </c>
      <c r="F66" s="36"/>
      <c r="G66" s="26">
        <v>22197.7</v>
      </c>
    </row>
    <row r="67" spans="1:7" ht="63">
      <c r="A67" s="5" t="s">
        <v>267</v>
      </c>
      <c r="B67" s="36" t="s">
        <v>40</v>
      </c>
      <c r="C67" s="36" t="s">
        <v>101</v>
      </c>
      <c r="D67" s="36" t="s">
        <v>109</v>
      </c>
      <c r="E67" s="36" t="s">
        <v>268</v>
      </c>
      <c r="F67" s="36"/>
      <c r="G67" s="26">
        <v>22197.7</v>
      </c>
    </row>
    <row r="68" spans="1:7" ht="15.75" customHeight="1">
      <c r="A68" s="5" t="s">
        <v>147</v>
      </c>
      <c r="B68" s="36" t="s">
        <v>40</v>
      </c>
      <c r="C68" s="36" t="s">
        <v>101</v>
      </c>
      <c r="D68" s="36" t="s">
        <v>109</v>
      </c>
      <c r="E68" s="36" t="s">
        <v>268</v>
      </c>
      <c r="F68" s="36" t="s">
        <v>121</v>
      </c>
      <c r="G68" s="26">
        <v>22197.7</v>
      </c>
    </row>
    <row r="69" spans="1:7" ht="15.75">
      <c r="A69" s="5"/>
      <c r="B69" s="36"/>
      <c r="C69" s="36"/>
      <c r="D69" s="36"/>
      <c r="E69" s="36"/>
      <c r="F69" s="36"/>
      <c r="G69" s="26"/>
    </row>
    <row r="70" spans="1:7" ht="15.75">
      <c r="A70" s="5" t="s">
        <v>41</v>
      </c>
      <c r="B70" s="36" t="s">
        <v>40</v>
      </c>
      <c r="C70" s="36" t="s">
        <v>101</v>
      </c>
      <c r="D70" s="36" t="s">
        <v>421</v>
      </c>
      <c r="E70" s="36"/>
      <c r="F70" s="36"/>
      <c r="G70" s="26">
        <v>8890</v>
      </c>
    </row>
    <row r="71" spans="1:7" ht="15.75">
      <c r="A71" s="5" t="s">
        <v>82</v>
      </c>
      <c r="B71" s="36" t="s">
        <v>40</v>
      </c>
      <c r="C71" s="36" t="s">
        <v>101</v>
      </c>
      <c r="D71" s="36" t="s">
        <v>421</v>
      </c>
      <c r="E71" s="36" t="s">
        <v>878</v>
      </c>
      <c r="F71" s="36"/>
      <c r="G71" s="26">
        <v>8890</v>
      </c>
    </row>
    <row r="72" spans="1:7" ht="47.25">
      <c r="A72" s="5" t="s">
        <v>365</v>
      </c>
      <c r="B72" s="36" t="s">
        <v>40</v>
      </c>
      <c r="C72" s="36" t="s">
        <v>101</v>
      </c>
      <c r="D72" s="36" t="s">
        <v>421</v>
      </c>
      <c r="E72" s="36" t="s">
        <v>180</v>
      </c>
      <c r="F72" s="36"/>
      <c r="G72" s="26">
        <v>8890</v>
      </c>
    </row>
    <row r="73" spans="1:7" ht="31.5">
      <c r="A73" s="5" t="s">
        <v>42</v>
      </c>
      <c r="B73" s="36" t="s">
        <v>40</v>
      </c>
      <c r="C73" s="36" t="s">
        <v>101</v>
      </c>
      <c r="D73" s="36" t="s">
        <v>421</v>
      </c>
      <c r="E73" s="36" t="s">
        <v>180</v>
      </c>
      <c r="F73" s="36" t="s">
        <v>21</v>
      </c>
      <c r="G73" s="26">
        <v>8890</v>
      </c>
    </row>
    <row r="74" spans="1:7" ht="15.75">
      <c r="A74" s="6"/>
      <c r="B74" s="36"/>
      <c r="C74" s="36"/>
      <c r="D74" s="36"/>
      <c r="E74" s="36"/>
      <c r="F74" s="36"/>
      <c r="G74" s="26"/>
    </row>
    <row r="75" spans="1:7" ht="31.5">
      <c r="A75" s="5" t="s">
        <v>43</v>
      </c>
      <c r="B75" s="36" t="s">
        <v>40</v>
      </c>
      <c r="C75" s="36" t="s">
        <v>101</v>
      </c>
      <c r="D75" s="36" t="s">
        <v>426</v>
      </c>
      <c r="E75" s="36"/>
      <c r="F75" s="36"/>
      <c r="G75" s="26">
        <v>68271.9</v>
      </c>
    </row>
    <row r="76" spans="1:7" ht="63">
      <c r="A76" s="5" t="s">
        <v>432</v>
      </c>
      <c r="B76" s="36" t="s">
        <v>40</v>
      </c>
      <c r="C76" s="36" t="s">
        <v>101</v>
      </c>
      <c r="D76" s="36" t="s">
        <v>426</v>
      </c>
      <c r="E76" s="36" t="s">
        <v>433</v>
      </c>
      <c r="F76" s="36"/>
      <c r="G76" s="26">
        <v>17265</v>
      </c>
    </row>
    <row r="77" spans="1:7" ht="15.75">
      <c r="A77" s="5" t="s">
        <v>434</v>
      </c>
      <c r="B77" s="36" t="s">
        <v>40</v>
      </c>
      <c r="C77" s="36" t="s">
        <v>101</v>
      </c>
      <c r="D77" s="36" t="s">
        <v>426</v>
      </c>
      <c r="E77" s="36" t="s">
        <v>435</v>
      </c>
      <c r="F77" s="36"/>
      <c r="G77" s="26">
        <v>17265</v>
      </c>
    </row>
    <row r="78" spans="1:7" ht="31.5">
      <c r="A78" s="5" t="s">
        <v>83</v>
      </c>
      <c r="B78" s="36" t="s">
        <v>40</v>
      </c>
      <c r="C78" s="36" t="s">
        <v>101</v>
      </c>
      <c r="D78" s="36" t="s">
        <v>426</v>
      </c>
      <c r="E78" s="36" t="s">
        <v>435</v>
      </c>
      <c r="F78" s="36" t="s">
        <v>176</v>
      </c>
      <c r="G78" s="26">
        <v>17265</v>
      </c>
    </row>
    <row r="79" spans="1:7" ht="15.75">
      <c r="A79" s="5"/>
      <c r="B79" s="36"/>
      <c r="C79" s="36"/>
      <c r="D79" s="36"/>
      <c r="E79" s="36"/>
      <c r="F79" s="36"/>
      <c r="G79" s="26"/>
    </row>
    <row r="80" spans="1:7" ht="78.75">
      <c r="A80" s="5" t="s">
        <v>67</v>
      </c>
      <c r="B80" s="36" t="s">
        <v>40</v>
      </c>
      <c r="C80" s="36" t="s">
        <v>101</v>
      </c>
      <c r="D80" s="36" t="s">
        <v>426</v>
      </c>
      <c r="E80" s="36" t="s">
        <v>92</v>
      </c>
      <c r="F80" s="36"/>
      <c r="G80" s="26">
        <v>14676.7</v>
      </c>
    </row>
    <row r="81" spans="1:7" ht="47.25">
      <c r="A81" s="5" t="s">
        <v>384</v>
      </c>
      <c r="B81" s="36" t="s">
        <v>40</v>
      </c>
      <c r="C81" s="36" t="s">
        <v>101</v>
      </c>
      <c r="D81" s="36" t="s">
        <v>426</v>
      </c>
      <c r="E81" s="36" t="s">
        <v>93</v>
      </c>
      <c r="F81" s="36"/>
      <c r="G81" s="26">
        <v>9351.2</v>
      </c>
    </row>
    <row r="82" spans="1:7" ht="15.75" customHeight="1">
      <c r="A82" s="5" t="s">
        <v>147</v>
      </c>
      <c r="B82" s="36" t="s">
        <v>40</v>
      </c>
      <c r="C82" s="36" t="s">
        <v>101</v>
      </c>
      <c r="D82" s="36" t="s">
        <v>426</v>
      </c>
      <c r="E82" s="36" t="s">
        <v>93</v>
      </c>
      <c r="F82" s="36" t="s">
        <v>121</v>
      </c>
      <c r="G82" s="26">
        <v>9351.2</v>
      </c>
    </row>
    <row r="83" spans="1:7" ht="47.25">
      <c r="A83" s="5" t="s">
        <v>385</v>
      </c>
      <c r="B83" s="36" t="s">
        <v>40</v>
      </c>
      <c r="C83" s="36" t="s">
        <v>101</v>
      </c>
      <c r="D83" s="36" t="s">
        <v>426</v>
      </c>
      <c r="E83" s="36" t="s">
        <v>94</v>
      </c>
      <c r="F83" s="36"/>
      <c r="G83" s="26">
        <v>5325.5</v>
      </c>
    </row>
    <row r="84" spans="1:7" ht="31.5">
      <c r="A84" s="5" t="s">
        <v>83</v>
      </c>
      <c r="B84" s="36" t="s">
        <v>40</v>
      </c>
      <c r="C84" s="36" t="s">
        <v>101</v>
      </c>
      <c r="D84" s="36" t="s">
        <v>426</v>
      </c>
      <c r="E84" s="36" t="s">
        <v>94</v>
      </c>
      <c r="F84" s="36" t="s">
        <v>176</v>
      </c>
      <c r="G84" s="26">
        <v>5325.5</v>
      </c>
    </row>
    <row r="85" spans="1:7" ht="15.75">
      <c r="A85" s="6"/>
      <c r="B85" s="36"/>
      <c r="C85" s="36"/>
      <c r="D85" s="36"/>
      <c r="E85" s="36"/>
      <c r="F85" s="36"/>
      <c r="G85" s="26"/>
    </row>
    <row r="86" spans="1:7" ht="15.75">
      <c r="A86" s="5" t="s">
        <v>82</v>
      </c>
      <c r="B86" s="36" t="s">
        <v>40</v>
      </c>
      <c r="C86" s="36" t="s">
        <v>101</v>
      </c>
      <c r="D86" s="36" t="s">
        <v>426</v>
      </c>
      <c r="E86" s="36" t="s">
        <v>878</v>
      </c>
      <c r="F86" s="36"/>
      <c r="G86" s="26">
        <v>36330.2</v>
      </c>
    </row>
    <row r="87" spans="1:7" ht="31.5" customHeight="1">
      <c r="A87" s="5" t="s">
        <v>191</v>
      </c>
      <c r="B87" s="36" t="s">
        <v>40</v>
      </c>
      <c r="C87" s="36" t="s">
        <v>101</v>
      </c>
      <c r="D87" s="36" t="s">
        <v>426</v>
      </c>
      <c r="E87" s="36" t="s">
        <v>181</v>
      </c>
      <c r="F87" s="36"/>
      <c r="G87" s="26">
        <v>8860.6</v>
      </c>
    </row>
    <row r="88" spans="1:7" ht="31.5">
      <c r="A88" s="5" t="s">
        <v>217</v>
      </c>
      <c r="B88" s="36" t="s">
        <v>40</v>
      </c>
      <c r="C88" s="36" t="s">
        <v>101</v>
      </c>
      <c r="D88" s="36" t="s">
        <v>426</v>
      </c>
      <c r="E88" s="36" t="s">
        <v>181</v>
      </c>
      <c r="F88" s="36" t="s">
        <v>21</v>
      </c>
      <c r="G88" s="26">
        <v>8860.6</v>
      </c>
    </row>
    <row r="89" spans="1:7" ht="63" customHeight="1">
      <c r="A89" s="5" t="s">
        <v>192</v>
      </c>
      <c r="B89" s="36" t="s">
        <v>40</v>
      </c>
      <c r="C89" s="36" t="s">
        <v>101</v>
      </c>
      <c r="D89" s="36" t="s">
        <v>426</v>
      </c>
      <c r="E89" s="36" t="s">
        <v>189</v>
      </c>
      <c r="F89" s="36"/>
      <c r="G89" s="26">
        <v>1850</v>
      </c>
    </row>
    <row r="90" spans="1:7" ht="15.75">
      <c r="A90" s="5" t="s">
        <v>441</v>
      </c>
      <c r="B90" s="36" t="s">
        <v>40</v>
      </c>
      <c r="C90" s="36" t="s">
        <v>101</v>
      </c>
      <c r="D90" s="36" t="s">
        <v>426</v>
      </c>
      <c r="E90" s="36" t="s">
        <v>189</v>
      </c>
      <c r="F90" s="36" t="s">
        <v>120</v>
      </c>
      <c r="G90" s="26">
        <v>1850</v>
      </c>
    </row>
    <row r="91" spans="1:7" ht="94.5">
      <c r="A91" s="5" t="s">
        <v>366</v>
      </c>
      <c r="B91" s="36" t="s">
        <v>40</v>
      </c>
      <c r="C91" s="36" t="s">
        <v>101</v>
      </c>
      <c r="D91" s="36" t="s">
        <v>426</v>
      </c>
      <c r="E91" s="36" t="s">
        <v>336</v>
      </c>
      <c r="F91" s="36"/>
      <c r="G91" s="26">
        <v>25619.6</v>
      </c>
    </row>
    <row r="92" spans="1:7" ht="31.5">
      <c r="A92" s="5" t="s">
        <v>217</v>
      </c>
      <c r="B92" s="36" t="s">
        <v>40</v>
      </c>
      <c r="C92" s="36" t="s">
        <v>101</v>
      </c>
      <c r="D92" s="36" t="s">
        <v>426</v>
      </c>
      <c r="E92" s="36" t="s">
        <v>336</v>
      </c>
      <c r="F92" s="36" t="s">
        <v>21</v>
      </c>
      <c r="G92" s="26">
        <v>25619.6</v>
      </c>
    </row>
    <row r="93" spans="1:7" ht="15.75">
      <c r="A93" s="6"/>
      <c r="B93" s="36"/>
      <c r="C93" s="36"/>
      <c r="D93" s="36"/>
      <c r="E93" s="36"/>
      <c r="F93" s="36"/>
      <c r="G93" s="26"/>
    </row>
    <row r="94" spans="1:7" ht="15.75">
      <c r="A94" s="5" t="s">
        <v>44</v>
      </c>
      <c r="B94" s="36" t="s">
        <v>40</v>
      </c>
      <c r="C94" s="36" t="s">
        <v>426</v>
      </c>
      <c r="D94" s="36"/>
      <c r="E94" s="36"/>
      <c r="F94" s="36"/>
      <c r="G94" s="26">
        <v>90781.1</v>
      </c>
    </row>
    <row r="95" spans="1:7" ht="15.75">
      <c r="A95" s="5" t="s">
        <v>45</v>
      </c>
      <c r="B95" s="36" t="s">
        <v>40</v>
      </c>
      <c r="C95" s="36" t="s">
        <v>426</v>
      </c>
      <c r="D95" s="36" t="s">
        <v>114</v>
      </c>
      <c r="E95" s="36"/>
      <c r="F95" s="36"/>
      <c r="G95" s="26">
        <v>6993.4</v>
      </c>
    </row>
    <row r="96" spans="1:7" ht="31.5">
      <c r="A96" s="5" t="s">
        <v>46</v>
      </c>
      <c r="B96" s="36" t="s">
        <v>40</v>
      </c>
      <c r="C96" s="36" t="s">
        <v>426</v>
      </c>
      <c r="D96" s="36" t="s">
        <v>114</v>
      </c>
      <c r="E96" s="36" t="s">
        <v>27</v>
      </c>
      <c r="F96" s="36"/>
      <c r="G96" s="26">
        <v>6993.4</v>
      </c>
    </row>
    <row r="97" spans="1:7" ht="47.25">
      <c r="A97" s="5" t="s">
        <v>47</v>
      </c>
      <c r="B97" s="36" t="s">
        <v>40</v>
      </c>
      <c r="C97" s="36" t="s">
        <v>426</v>
      </c>
      <c r="D97" s="36" t="s">
        <v>114</v>
      </c>
      <c r="E97" s="36" t="s">
        <v>48</v>
      </c>
      <c r="F97" s="36"/>
      <c r="G97" s="26">
        <v>6993.4</v>
      </c>
    </row>
    <row r="98" spans="1:7" ht="15.75">
      <c r="A98" s="5" t="s">
        <v>419</v>
      </c>
      <c r="B98" s="36" t="s">
        <v>40</v>
      </c>
      <c r="C98" s="36" t="s">
        <v>426</v>
      </c>
      <c r="D98" s="36" t="s">
        <v>114</v>
      </c>
      <c r="E98" s="36" t="s">
        <v>48</v>
      </c>
      <c r="F98" s="36" t="s">
        <v>111</v>
      </c>
      <c r="G98" s="26">
        <v>6993.4</v>
      </c>
    </row>
    <row r="99" spans="1:7" ht="15.75">
      <c r="A99" s="6"/>
      <c r="B99" s="36"/>
      <c r="C99" s="36"/>
      <c r="D99" s="36"/>
      <c r="E99" s="36"/>
      <c r="F99" s="36"/>
      <c r="G99" s="26"/>
    </row>
    <row r="100" spans="1:7" ht="15.75">
      <c r="A100" s="5" t="s">
        <v>49</v>
      </c>
      <c r="B100" s="36" t="s">
        <v>40</v>
      </c>
      <c r="C100" s="36" t="s">
        <v>426</v>
      </c>
      <c r="D100" s="36" t="s">
        <v>90</v>
      </c>
      <c r="E100" s="36"/>
      <c r="F100" s="36"/>
      <c r="G100" s="26">
        <v>83787.7</v>
      </c>
    </row>
    <row r="101" spans="1:7" ht="15.75">
      <c r="A101" s="5" t="s">
        <v>51</v>
      </c>
      <c r="B101" s="36" t="s">
        <v>40</v>
      </c>
      <c r="C101" s="36">
        <v>10</v>
      </c>
      <c r="D101" s="36" t="s">
        <v>90</v>
      </c>
      <c r="E101" s="36" t="s">
        <v>52</v>
      </c>
      <c r="F101" s="36"/>
      <c r="G101" s="26">
        <v>17437.8</v>
      </c>
    </row>
    <row r="102" spans="1:7" ht="63">
      <c r="A102" s="5" t="s">
        <v>133</v>
      </c>
      <c r="B102" s="36" t="s">
        <v>40</v>
      </c>
      <c r="C102" s="36">
        <v>10</v>
      </c>
      <c r="D102" s="36" t="s">
        <v>90</v>
      </c>
      <c r="E102" s="36" t="s">
        <v>134</v>
      </c>
      <c r="F102" s="36"/>
      <c r="G102" s="26">
        <v>17437.8</v>
      </c>
    </row>
    <row r="103" spans="1:7" ht="110.25">
      <c r="A103" s="5" t="s">
        <v>877</v>
      </c>
      <c r="B103" s="36" t="s">
        <v>40</v>
      </c>
      <c r="C103" s="36">
        <v>10</v>
      </c>
      <c r="D103" s="36" t="s">
        <v>90</v>
      </c>
      <c r="E103" s="36" t="s">
        <v>69</v>
      </c>
      <c r="F103" s="36"/>
      <c r="G103" s="26">
        <v>6815.5</v>
      </c>
    </row>
    <row r="104" spans="1:7" ht="15.75">
      <c r="A104" s="5" t="s">
        <v>419</v>
      </c>
      <c r="B104" s="36" t="s">
        <v>40</v>
      </c>
      <c r="C104" s="36">
        <v>10</v>
      </c>
      <c r="D104" s="36" t="s">
        <v>90</v>
      </c>
      <c r="E104" s="36" t="s">
        <v>69</v>
      </c>
      <c r="F104" s="36" t="s">
        <v>111</v>
      </c>
      <c r="G104" s="26">
        <v>6815.5</v>
      </c>
    </row>
    <row r="105" spans="1:7" ht="78" customHeight="1">
      <c r="A105" s="5" t="s">
        <v>449</v>
      </c>
      <c r="B105" s="36" t="s">
        <v>40</v>
      </c>
      <c r="C105" s="36">
        <v>10</v>
      </c>
      <c r="D105" s="36" t="s">
        <v>90</v>
      </c>
      <c r="E105" s="36" t="s">
        <v>70</v>
      </c>
      <c r="F105" s="36"/>
      <c r="G105" s="26">
        <v>10622.3</v>
      </c>
    </row>
    <row r="106" spans="1:7" ht="15.75">
      <c r="A106" s="5" t="s">
        <v>419</v>
      </c>
      <c r="B106" s="36" t="s">
        <v>40</v>
      </c>
      <c r="C106" s="36">
        <v>10</v>
      </c>
      <c r="D106" s="36" t="s">
        <v>90</v>
      </c>
      <c r="E106" s="36" t="s">
        <v>70</v>
      </c>
      <c r="F106" s="36" t="s">
        <v>111</v>
      </c>
      <c r="G106" s="26">
        <v>10622.3</v>
      </c>
    </row>
    <row r="107" spans="1:7" ht="15.75">
      <c r="A107" s="6"/>
      <c r="B107" s="36"/>
      <c r="C107" s="36"/>
      <c r="D107" s="36"/>
      <c r="E107" s="36"/>
      <c r="F107" s="36"/>
      <c r="G107" s="26"/>
    </row>
    <row r="108" spans="1:7" ht="31.5">
      <c r="A108" s="5" t="s">
        <v>137</v>
      </c>
      <c r="B108" s="36" t="s">
        <v>40</v>
      </c>
      <c r="C108" s="36">
        <v>10</v>
      </c>
      <c r="D108" s="36" t="s">
        <v>90</v>
      </c>
      <c r="E108" s="36" t="s">
        <v>138</v>
      </c>
      <c r="F108" s="36"/>
      <c r="G108" s="26">
        <v>51477.2</v>
      </c>
    </row>
    <row r="109" spans="1:7" ht="15.75">
      <c r="A109" s="5" t="s">
        <v>50</v>
      </c>
      <c r="B109" s="36" t="s">
        <v>40</v>
      </c>
      <c r="C109" s="36">
        <v>10</v>
      </c>
      <c r="D109" s="36" t="s">
        <v>90</v>
      </c>
      <c r="E109" s="36" t="s">
        <v>139</v>
      </c>
      <c r="F109" s="36"/>
      <c r="G109" s="26">
        <v>51464.3</v>
      </c>
    </row>
    <row r="110" spans="1:7" ht="15.75">
      <c r="A110" s="5" t="s">
        <v>419</v>
      </c>
      <c r="B110" s="36" t="s">
        <v>40</v>
      </c>
      <c r="C110" s="36">
        <v>10</v>
      </c>
      <c r="D110" s="36" t="s">
        <v>90</v>
      </c>
      <c r="E110" s="36" t="s">
        <v>139</v>
      </c>
      <c r="F110" s="36" t="s">
        <v>111</v>
      </c>
      <c r="G110" s="26">
        <v>51464.3</v>
      </c>
    </row>
    <row r="111" spans="1:7" ht="31.5">
      <c r="A111" s="5" t="s">
        <v>270</v>
      </c>
      <c r="B111" s="36" t="s">
        <v>40</v>
      </c>
      <c r="C111" s="36">
        <v>10</v>
      </c>
      <c r="D111" s="36" t="s">
        <v>90</v>
      </c>
      <c r="E111" s="36" t="s">
        <v>269</v>
      </c>
      <c r="F111" s="36"/>
      <c r="G111" s="26">
        <v>12.9</v>
      </c>
    </row>
    <row r="112" spans="1:7" ht="15.75">
      <c r="A112" s="5" t="s">
        <v>419</v>
      </c>
      <c r="B112" s="36" t="s">
        <v>40</v>
      </c>
      <c r="C112" s="36">
        <v>10</v>
      </c>
      <c r="D112" s="36" t="s">
        <v>90</v>
      </c>
      <c r="E112" s="36" t="s">
        <v>269</v>
      </c>
      <c r="F112" s="36" t="s">
        <v>111</v>
      </c>
      <c r="G112" s="26">
        <v>12.9</v>
      </c>
    </row>
    <row r="113" spans="1:7" ht="15.75">
      <c r="A113" s="6"/>
      <c r="B113" s="36"/>
      <c r="C113" s="36"/>
      <c r="D113" s="36"/>
      <c r="E113" s="36"/>
      <c r="F113" s="36"/>
      <c r="G113" s="26"/>
    </row>
    <row r="114" spans="1:7" ht="15.75">
      <c r="A114" s="5" t="s">
        <v>82</v>
      </c>
      <c r="B114" s="36" t="s">
        <v>40</v>
      </c>
      <c r="C114" s="36">
        <v>10</v>
      </c>
      <c r="D114" s="36" t="s">
        <v>90</v>
      </c>
      <c r="E114" s="36" t="s">
        <v>878</v>
      </c>
      <c r="F114" s="36"/>
      <c r="G114" s="26">
        <v>14872.7</v>
      </c>
    </row>
    <row r="115" spans="1:7" ht="47.25">
      <c r="A115" s="5" t="s">
        <v>196</v>
      </c>
      <c r="B115" s="36" t="s">
        <v>40</v>
      </c>
      <c r="C115" s="36">
        <v>10</v>
      </c>
      <c r="D115" s="36" t="s">
        <v>90</v>
      </c>
      <c r="E115" s="36" t="s">
        <v>184</v>
      </c>
      <c r="F115" s="36"/>
      <c r="G115" s="26">
        <v>14853.4</v>
      </c>
    </row>
    <row r="116" spans="1:7" ht="15.75">
      <c r="A116" s="5" t="s">
        <v>50</v>
      </c>
      <c r="B116" s="36" t="s">
        <v>40</v>
      </c>
      <c r="C116" s="36">
        <v>10</v>
      </c>
      <c r="D116" s="36" t="s">
        <v>90</v>
      </c>
      <c r="E116" s="36" t="s">
        <v>184</v>
      </c>
      <c r="F116" s="36" t="s">
        <v>32</v>
      </c>
      <c r="G116" s="26">
        <v>14853.4</v>
      </c>
    </row>
    <row r="117" spans="1:7" ht="47.25">
      <c r="A117" s="5" t="s">
        <v>271</v>
      </c>
      <c r="B117" s="36" t="s">
        <v>40</v>
      </c>
      <c r="C117" s="36">
        <v>10</v>
      </c>
      <c r="D117" s="36" t="s">
        <v>90</v>
      </c>
      <c r="E117" s="36" t="s">
        <v>272</v>
      </c>
      <c r="F117" s="36"/>
      <c r="G117" s="26">
        <v>19.3</v>
      </c>
    </row>
    <row r="118" spans="1:7" ht="15.75">
      <c r="A118" s="5" t="s">
        <v>50</v>
      </c>
      <c r="B118" s="36" t="s">
        <v>40</v>
      </c>
      <c r="C118" s="36">
        <v>10</v>
      </c>
      <c r="D118" s="36" t="s">
        <v>90</v>
      </c>
      <c r="E118" s="36" t="s">
        <v>272</v>
      </c>
      <c r="F118" s="36" t="s">
        <v>32</v>
      </c>
      <c r="G118" s="26">
        <v>19.3</v>
      </c>
    </row>
    <row r="119" spans="1:7" ht="15.75">
      <c r="A119" s="6"/>
      <c r="B119" s="36"/>
      <c r="C119" s="36"/>
      <c r="D119" s="36"/>
      <c r="E119" s="36"/>
      <c r="F119" s="36"/>
      <c r="G119" s="26"/>
    </row>
    <row r="120" spans="1:7" ht="31.5">
      <c r="A120" s="5" t="s">
        <v>179</v>
      </c>
      <c r="B120" s="36"/>
      <c r="C120" s="36"/>
      <c r="D120" s="36"/>
      <c r="E120" s="36"/>
      <c r="F120" s="36"/>
      <c r="G120" s="26">
        <v>132180.4</v>
      </c>
    </row>
    <row r="121" spans="1:7" ht="15.75">
      <c r="A121" s="6"/>
      <c r="B121" s="36"/>
      <c r="C121" s="36"/>
      <c r="D121" s="36"/>
      <c r="E121" s="36"/>
      <c r="F121" s="36"/>
      <c r="G121" s="26"/>
    </row>
    <row r="122" spans="1:7" s="45" customFormat="1" ht="31.5">
      <c r="A122" s="46" t="s">
        <v>430</v>
      </c>
      <c r="B122" s="38" t="s">
        <v>420</v>
      </c>
      <c r="C122" s="36"/>
      <c r="D122" s="36"/>
      <c r="E122" s="36"/>
      <c r="F122" s="36"/>
      <c r="G122" s="9">
        <v>142658.3</v>
      </c>
    </row>
    <row r="123" spans="1:7" ht="15.75">
      <c r="A123" s="5" t="s">
        <v>166</v>
      </c>
      <c r="B123" s="36" t="s">
        <v>420</v>
      </c>
      <c r="C123" s="36" t="s">
        <v>38</v>
      </c>
      <c r="D123" s="36"/>
      <c r="E123" s="36"/>
      <c r="F123" s="36"/>
      <c r="G123" s="26">
        <v>54211.1</v>
      </c>
    </row>
    <row r="124" spans="1:7" ht="15.75">
      <c r="A124" s="5" t="s">
        <v>167</v>
      </c>
      <c r="B124" s="36" t="s">
        <v>420</v>
      </c>
      <c r="C124" s="36" t="s">
        <v>38</v>
      </c>
      <c r="D124" s="36" t="s">
        <v>110</v>
      </c>
      <c r="E124" s="36"/>
      <c r="F124" s="36"/>
      <c r="G124" s="26">
        <v>54211.1</v>
      </c>
    </row>
    <row r="125" spans="1:7" ht="15.75">
      <c r="A125" s="5" t="s">
        <v>168</v>
      </c>
      <c r="B125" s="36" t="s">
        <v>420</v>
      </c>
      <c r="C125" s="36" t="s">
        <v>38</v>
      </c>
      <c r="D125" s="36" t="s">
        <v>110</v>
      </c>
      <c r="E125" s="36" t="s">
        <v>169</v>
      </c>
      <c r="F125" s="36"/>
      <c r="G125" s="26">
        <v>54211.1</v>
      </c>
    </row>
    <row r="126" spans="1:7" ht="31.5">
      <c r="A126" s="5" t="s">
        <v>148</v>
      </c>
      <c r="B126" s="36" t="s">
        <v>420</v>
      </c>
      <c r="C126" s="36" t="s">
        <v>38</v>
      </c>
      <c r="D126" s="36" t="s">
        <v>110</v>
      </c>
      <c r="E126" s="36" t="s">
        <v>170</v>
      </c>
      <c r="F126" s="36"/>
      <c r="G126" s="26">
        <v>54211.1</v>
      </c>
    </row>
    <row r="127" spans="1:7" ht="15.75" customHeight="1">
      <c r="A127" s="5" t="s">
        <v>147</v>
      </c>
      <c r="B127" s="36" t="s">
        <v>420</v>
      </c>
      <c r="C127" s="36" t="s">
        <v>38</v>
      </c>
      <c r="D127" s="36" t="s">
        <v>110</v>
      </c>
      <c r="E127" s="36" t="s">
        <v>170</v>
      </c>
      <c r="F127" s="36" t="s">
        <v>121</v>
      </c>
      <c r="G127" s="26">
        <v>54211.1</v>
      </c>
    </row>
    <row r="128" spans="1:7" ht="15.75">
      <c r="A128" s="5"/>
      <c r="B128" s="36"/>
      <c r="C128" s="36"/>
      <c r="D128" s="36"/>
      <c r="E128" s="36"/>
      <c r="F128" s="36"/>
      <c r="G128" s="26"/>
    </row>
    <row r="129" spans="1:7" ht="31.5">
      <c r="A129" s="5" t="s">
        <v>882</v>
      </c>
      <c r="B129" s="36" t="s">
        <v>420</v>
      </c>
      <c r="C129" s="36" t="s">
        <v>421</v>
      </c>
      <c r="D129" s="36"/>
      <c r="E129" s="36"/>
      <c r="F129" s="36"/>
      <c r="G129" s="26">
        <v>67626.7</v>
      </c>
    </row>
    <row r="130" spans="1:7" ht="15.75">
      <c r="A130" s="5" t="s">
        <v>422</v>
      </c>
      <c r="B130" s="36" t="s">
        <v>420</v>
      </c>
      <c r="C130" s="36" t="s">
        <v>421</v>
      </c>
      <c r="D130" s="36" t="s">
        <v>114</v>
      </c>
      <c r="E130" s="36"/>
      <c r="F130" s="36"/>
      <c r="G130" s="26">
        <v>53508.3</v>
      </c>
    </row>
    <row r="131" spans="1:7" ht="15.75">
      <c r="A131" s="5" t="s">
        <v>152</v>
      </c>
      <c r="B131" s="36" t="s">
        <v>420</v>
      </c>
      <c r="C131" s="36" t="s">
        <v>421</v>
      </c>
      <c r="D131" s="36" t="s">
        <v>114</v>
      </c>
      <c r="E131" s="36" t="s">
        <v>153</v>
      </c>
      <c r="F131" s="36"/>
      <c r="G131" s="26">
        <v>15</v>
      </c>
    </row>
    <row r="132" spans="1:7" ht="15.75">
      <c r="A132" s="5" t="s">
        <v>214</v>
      </c>
      <c r="B132" s="36" t="s">
        <v>420</v>
      </c>
      <c r="C132" s="36" t="s">
        <v>421</v>
      </c>
      <c r="D132" s="36" t="s">
        <v>114</v>
      </c>
      <c r="E132" s="36" t="s">
        <v>215</v>
      </c>
      <c r="F132" s="36"/>
      <c r="G132" s="26">
        <v>15</v>
      </c>
    </row>
    <row r="133" spans="1:7" ht="15.75">
      <c r="A133" s="5" t="s">
        <v>145</v>
      </c>
      <c r="B133" s="36" t="s">
        <v>420</v>
      </c>
      <c r="C133" s="36" t="s">
        <v>421</v>
      </c>
      <c r="D133" s="36" t="s">
        <v>114</v>
      </c>
      <c r="E133" s="36" t="s">
        <v>215</v>
      </c>
      <c r="F133" s="36" t="s">
        <v>76</v>
      </c>
      <c r="G133" s="26">
        <v>15</v>
      </c>
    </row>
    <row r="134" spans="1:7" ht="15.75">
      <c r="A134" s="5"/>
      <c r="B134" s="36"/>
      <c r="C134" s="36"/>
      <c r="D134" s="36"/>
      <c r="E134" s="36"/>
      <c r="F134" s="36"/>
      <c r="G134" s="26"/>
    </row>
    <row r="135" spans="1:7" ht="31.5">
      <c r="A135" s="5" t="s">
        <v>437</v>
      </c>
      <c r="B135" s="36" t="s">
        <v>420</v>
      </c>
      <c r="C135" s="36" t="s">
        <v>421</v>
      </c>
      <c r="D135" s="36" t="s">
        <v>114</v>
      </c>
      <c r="E135" s="36" t="s">
        <v>438</v>
      </c>
      <c r="F135" s="36"/>
      <c r="G135" s="26">
        <v>4443.3</v>
      </c>
    </row>
    <row r="136" spans="1:7" ht="31.5">
      <c r="A136" s="5" t="s">
        <v>148</v>
      </c>
      <c r="B136" s="36" t="s">
        <v>420</v>
      </c>
      <c r="C136" s="36" t="s">
        <v>421</v>
      </c>
      <c r="D136" s="36" t="s">
        <v>114</v>
      </c>
      <c r="E136" s="36" t="s">
        <v>439</v>
      </c>
      <c r="F136" s="36"/>
      <c r="G136" s="26">
        <v>4443.3</v>
      </c>
    </row>
    <row r="137" spans="1:7" ht="15.75" customHeight="1">
      <c r="A137" s="5" t="s">
        <v>147</v>
      </c>
      <c r="B137" s="36" t="s">
        <v>420</v>
      </c>
      <c r="C137" s="36" t="s">
        <v>421</v>
      </c>
      <c r="D137" s="36" t="s">
        <v>114</v>
      </c>
      <c r="E137" s="36" t="s">
        <v>439</v>
      </c>
      <c r="F137" s="36" t="s">
        <v>121</v>
      </c>
      <c r="G137" s="26">
        <v>4443.3</v>
      </c>
    </row>
    <row r="138" spans="1:7" ht="15.75">
      <c r="A138" s="5"/>
      <c r="B138" s="36"/>
      <c r="C138" s="36"/>
      <c r="D138" s="36"/>
      <c r="E138" s="36"/>
      <c r="F138" s="36"/>
      <c r="G138" s="26"/>
    </row>
    <row r="139" spans="1:7" ht="15.75">
      <c r="A139" s="5" t="s">
        <v>0</v>
      </c>
      <c r="B139" s="36" t="s">
        <v>420</v>
      </c>
      <c r="C139" s="36" t="s">
        <v>421</v>
      </c>
      <c r="D139" s="36" t="s">
        <v>114</v>
      </c>
      <c r="E139" s="36" t="s">
        <v>1</v>
      </c>
      <c r="F139" s="36"/>
      <c r="G139" s="26">
        <v>5013.3</v>
      </c>
    </row>
    <row r="140" spans="1:7" ht="31.5">
      <c r="A140" s="5" t="s">
        <v>148</v>
      </c>
      <c r="B140" s="36" t="s">
        <v>420</v>
      </c>
      <c r="C140" s="36" t="s">
        <v>421</v>
      </c>
      <c r="D140" s="36" t="s">
        <v>114</v>
      </c>
      <c r="E140" s="36" t="s">
        <v>2</v>
      </c>
      <c r="F140" s="36"/>
      <c r="G140" s="26">
        <v>5013.3</v>
      </c>
    </row>
    <row r="141" spans="1:7" ht="16.5" customHeight="1">
      <c r="A141" s="5" t="s">
        <v>147</v>
      </c>
      <c r="B141" s="36" t="s">
        <v>420</v>
      </c>
      <c r="C141" s="36" t="s">
        <v>421</v>
      </c>
      <c r="D141" s="36" t="s">
        <v>114</v>
      </c>
      <c r="E141" s="36" t="s">
        <v>2</v>
      </c>
      <c r="F141" s="36" t="s">
        <v>121</v>
      </c>
      <c r="G141" s="26">
        <v>5013.3</v>
      </c>
    </row>
    <row r="142" spans="1:7" ht="15.75">
      <c r="A142" s="5"/>
      <c r="B142" s="36"/>
      <c r="C142" s="36"/>
      <c r="D142" s="36"/>
      <c r="E142" s="36"/>
      <c r="F142" s="36"/>
      <c r="G142" s="26"/>
    </row>
    <row r="143" spans="1:7" ht="15.75">
      <c r="A143" s="5" t="s">
        <v>3</v>
      </c>
      <c r="B143" s="36" t="s">
        <v>420</v>
      </c>
      <c r="C143" s="36" t="s">
        <v>421</v>
      </c>
      <c r="D143" s="36" t="s">
        <v>114</v>
      </c>
      <c r="E143" s="36" t="s">
        <v>4</v>
      </c>
      <c r="F143" s="36"/>
      <c r="G143" s="26">
        <v>25403.5</v>
      </c>
    </row>
    <row r="144" spans="1:7" ht="31.5">
      <c r="A144" s="5" t="s">
        <v>148</v>
      </c>
      <c r="B144" s="36" t="s">
        <v>420</v>
      </c>
      <c r="C144" s="36" t="s">
        <v>421</v>
      </c>
      <c r="D144" s="36" t="s">
        <v>114</v>
      </c>
      <c r="E144" s="36" t="s">
        <v>5</v>
      </c>
      <c r="F144" s="36"/>
      <c r="G144" s="26">
        <v>25403.5</v>
      </c>
    </row>
    <row r="145" spans="1:7" ht="15.75" customHeight="1">
      <c r="A145" s="5" t="s">
        <v>147</v>
      </c>
      <c r="B145" s="36" t="s">
        <v>420</v>
      </c>
      <c r="C145" s="36" t="s">
        <v>421</v>
      </c>
      <c r="D145" s="36" t="s">
        <v>114</v>
      </c>
      <c r="E145" s="36" t="s">
        <v>5</v>
      </c>
      <c r="F145" s="36" t="s">
        <v>121</v>
      </c>
      <c r="G145" s="26">
        <v>25403.5</v>
      </c>
    </row>
    <row r="146" spans="1:7" ht="15.75">
      <c r="A146" s="5"/>
      <c r="B146" s="36"/>
      <c r="C146" s="36"/>
      <c r="D146" s="36"/>
      <c r="E146" s="36"/>
      <c r="F146" s="36"/>
      <c r="G146" s="26"/>
    </row>
    <row r="147" spans="1:7" ht="31.5">
      <c r="A147" s="5" t="s">
        <v>6</v>
      </c>
      <c r="B147" s="36" t="s">
        <v>420</v>
      </c>
      <c r="C147" s="36" t="s">
        <v>421</v>
      </c>
      <c r="D147" s="36" t="s">
        <v>114</v>
      </c>
      <c r="E147" s="36" t="s">
        <v>7</v>
      </c>
      <c r="F147" s="36"/>
      <c r="G147" s="26">
        <v>16771</v>
      </c>
    </row>
    <row r="148" spans="1:7" ht="31.5">
      <c r="A148" s="5" t="s">
        <v>148</v>
      </c>
      <c r="B148" s="36" t="s">
        <v>420</v>
      </c>
      <c r="C148" s="36" t="s">
        <v>421</v>
      </c>
      <c r="D148" s="36" t="s">
        <v>114</v>
      </c>
      <c r="E148" s="36" t="s">
        <v>10</v>
      </c>
      <c r="F148" s="36"/>
      <c r="G148" s="26">
        <v>16771</v>
      </c>
    </row>
    <row r="149" spans="1:7" ht="15.75" customHeight="1">
      <c r="A149" s="5" t="s">
        <v>147</v>
      </c>
      <c r="B149" s="36" t="s">
        <v>420</v>
      </c>
      <c r="C149" s="36" t="s">
        <v>421</v>
      </c>
      <c r="D149" s="36" t="s">
        <v>114</v>
      </c>
      <c r="E149" s="36" t="s">
        <v>10</v>
      </c>
      <c r="F149" s="36" t="s">
        <v>121</v>
      </c>
      <c r="G149" s="26">
        <v>16771</v>
      </c>
    </row>
    <row r="150" spans="1:7" ht="15.75">
      <c r="A150" s="5"/>
      <c r="B150" s="36"/>
      <c r="C150" s="36"/>
      <c r="D150" s="36"/>
      <c r="E150" s="36"/>
      <c r="F150" s="36"/>
      <c r="G150" s="26"/>
    </row>
    <row r="151" spans="1:7" ht="31.5">
      <c r="A151" s="5" t="s">
        <v>73</v>
      </c>
      <c r="B151" s="36" t="s">
        <v>420</v>
      </c>
      <c r="C151" s="36" t="s">
        <v>421</v>
      </c>
      <c r="D151" s="36" t="s">
        <v>114</v>
      </c>
      <c r="E151" s="36" t="s">
        <v>74</v>
      </c>
      <c r="F151" s="36"/>
      <c r="G151" s="26">
        <v>1859.1</v>
      </c>
    </row>
    <row r="152" spans="1:7" ht="31.5">
      <c r="A152" s="5" t="s">
        <v>377</v>
      </c>
      <c r="B152" s="36" t="s">
        <v>420</v>
      </c>
      <c r="C152" s="36" t="s">
        <v>421</v>
      </c>
      <c r="D152" s="36" t="s">
        <v>114</v>
      </c>
      <c r="E152" s="36" t="s">
        <v>378</v>
      </c>
      <c r="F152" s="36"/>
      <c r="G152" s="26">
        <v>49.3</v>
      </c>
    </row>
    <row r="153" spans="1:7" ht="15.75" customHeight="1">
      <c r="A153" s="5" t="s">
        <v>147</v>
      </c>
      <c r="B153" s="36" t="s">
        <v>420</v>
      </c>
      <c r="C153" s="36" t="s">
        <v>421</v>
      </c>
      <c r="D153" s="36" t="s">
        <v>114</v>
      </c>
      <c r="E153" s="36" t="s">
        <v>378</v>
      </c>
      <c r="F153" s="36" t="s">
        <v>121</v>
      </c>
      <c r="G153" s="26">
        <v>49.3</v>
      </c>
    </row>
    <row r="154" spans="1:7" ht="31.5">
      <c r="A154" s="5" t="s">
        <v>9</v>
      </c>
      <c r="B154" s="36" t="s">
        <v>420</v>
      </c>
      <c r="C154" s="36" t="s">
        <v>421</v>
      </c>
      <c r="D154" s="36" t="s">
        <v>114</v>
      </c>
      <c r="E154" s="36" t="s">
        <v>75</v>
      </c>
      <c r="F154" s="36"/>
      <c r="G154" s="26">
        <v>1809.8</v>
      </c>
    </row>
    <row r="155" spans="1:7" ht="15.75">
      <c r="A155" s="5" t="s">
        <v>145</v>
      </c>
      <c r="B155" s="36" t="s">
        <v>420</v>
      </c>
      <c r="C155" s="36" t="s">
        <v>421</v>
      </c>
      <c r="D155" s="36" t="s">
        <v>114</v>
      </c>
      <c r="E155" s="36" t="s">
        <v>75</v>
      </c>
      <c r="F155" s="36" t="s">
        <v>76</v>
      </c>
      <c r="G155" s="26">
        <v>1789.8</v>
      </c>
    </row>
    <row r="156" spans="1:7" ht="15.75">
      <c r="A156" s="5" t="s">
        <v>8</v>
      </c>
      <c r="B156" s="36" t="s">
        <v>420</v>
      </c>
      <c r="C156" s="36" t="s">
        <v>421</v>
      </c>
      <c r="D156" s="36" t="s">
        <v>114</v>
      </c>
      <c r="E156" s="36" t="s">
        <v>75</v>
      </c>
      <c r="F156" s="36" t="s">
        <v>68</v>
      </c>
      <c r="G156" s="26">
        <v>20</v>
      </c>
    </row>
    <row r="157" spans="1:7" ht="15.75">
      <c r="A157" s="6"/>
      <c r="B157" s="36"/>
      <c r="C157" s="36"/>
      <c r="D157" s="36"/>
      <c r="E157" s="36"/>
      <c r="F157" s="36"/>
      <c r="G157" s="26"/>
    </row>
    <row r="158" spans="1:7" ht="63">
      <c r="A158" s="5" t="s">
        <v>873</v>
      </c>
      <c r="B158" s="36" t="s">
        <v>420</v>
      </c>
      <c r="C158" s="36" t="s">
        <v>421</v>
      </c>
      <c r="D158" s="36" t="s">
        <v>114</v>
      </c>
      <c r="E158" s="36" t="s">
        <v>91</v>
      </c>
      <c r="F158" s="36"/>
      <c r="G158" s="26">
        <v>3.1</v>
      </c>
    </row>
    <row r="159" spans="1:7" ht="78" customHeight="1">
      <c r="A159" s="5" t="s">
        <v>381</v>
      </c>
      <c r="B159" s="36" t="s">
        <v>420</v>
      </c>
      <c r="C159" s="36" t="s">
        <v>421</v>
      </c>
      <c r="D159" s="36" t="s">
        <v>114</v>
      </c>
      <c r="E159" s="36" t="s">
        <v>95</v>
      </c>
      <c r="F159" s="36"/>
      <c r="G159" s="26">
        <v>3.1</v>
      </c>
    </row>
    <row r="160" spans="1:7" ht="15.75" customHeight="1">
      <c r="A160" s="5" t="s">
        <v>147</v>
      </c>
      <c r="B160" s="36" t="s">
        <v>420</v>
      </c>
      <c r="C160" s="36" t="s">
        <v>421</v>
      </c>
      <c r="D160" s="36" t="s">
        <v>114</v>
      </c>
      <c r="E160" s="36" t="s">
        <v>95</v>
      </c>
      <c r="F160" s="36" t="s">
        <v>121</v>
      </c>
      <c r="G160" s="26">
        <v>3.1</v>
      </c>
    </row>
    <row r="161" spans="1:7" ht="15.75">
      <c r="A161" s="39"/>
      <c r="B161" s="36"/>
      <c r="C161" s="36"/>
      <c r="D161" s="36"/>
      <c r="E161" s="36"/>
      <c r="F161" s="36"/>
      <c r="G161" s="26"/>
    </row>
    <row r="162" spans="1:7" ht="31.5">
      <c r="A162" s="5" t="s">
        <v>122</v>
      </c>
      <c r="B162" s="36" t="s">
        <v>420</v>
      </c>
      <c r="C162" s="36" t="s">
        <v>421</v>
      </c>
      <c r="D162" s="36" t="s">
        <v>39</v>
      </c>
      <c r="E162" s="36"/>
      <c r="F162" s="36"/>
      <c r="G162" s="26">
        <v>14118.4</v>
      </c>
    </row>
    <row r="163" spans="1:7" ht="63">
      <c r="A163" s="5" t="s">
        <v>432</v>
      </c>
      <c r="B163" s="36" t="s">
        <v>420</v>
      </c>
      <c r="C163" s="36" t="s">
        <v>421</v>
      </c>
      <c r="D163" s="36" t="s">
        <v>39</v>
      </c>
      <c r="E163" s="36" t="s">
        <v>433</v>
      </c>
      <c r="F163" s="36"/>
      <c r="G163" s="26">
        <v>12832.9</v>
      </c>
    </row>
    <row r="164" spans="1:7" ht="15.75">
      <c r="A164" s="5" t="s">
        <v>434</v>
      </c>
      <c r="B164" s="36" t="s">
        <v>420</v>
      </c>
      <c r="C164" s="36" t="s">
        <v>421</v>
      </c>
      <c r="D164" s="36" t="s">
        <v>39</v>
      </c>
      <c r="E164" s="36" t="s">
        <v>435</v>
      </c>
      <c r="F164" s="36"/>
      <c r="G164" s="26">
        <v>12832.9</v>
      </c>
    </row>
    <row r="165" spans="1:7" ht="31.5">
      <c r="A165" s="5" t="s">
        <v>83</v>
      </c>
      <c r="B165" s="36" t="s">
        <v>420</v>
      </c>
      <c r="C165" s="36" t="s">
        <v>421</v>
      </c>
      <c r="D165" s="36" t="s">
        <v>39</v>
      </c>
      <c r="E165" s="36" t="s">
        <v>435</v>
      </c>
      <c r="F165" s="36" t="s">
        <v>176</v>
      </c>
      <c r="G165" s="26">
        <v>12832.9</v>
      </c>
    </row>
    <row r="166" spans="1:7" ht="15.75">
      <c r="A166" s="5"/>
      <c r="B166" s="36"/>
      <c r="C166" s="36"/>
      <c r="D166" s="36"/>
      <c r="E166" s="36"/>
      <c r="F166" s="36"/>
      <c r="G166" s="26"/>
    </row>
    <row r="167" spans="1:7" ht="15.75">
      <c r="A167" s="5" t="s">
        <v>82</v>
      </c>
      <c r="B167" s="36" t="s">
        <v>420</v>
      </c>
      <c r="C167" s="36" t="s">
        <v>421</v>
      </c>
      <c r="D167" s="36" t="s">
        <v>39</v>
      </c>
      <c r="E167" s="36" t="s">
        <v>878</v>
      </c>
      <c r="F167" s="36"/>
      <c r="G167" s="26">
        <v>1285.5</v>
      </c>
    </row>
    <row r="168" spans="1:7" ht="63" customHeight="1">
      <c r="A168" s="5" t="s">
        <v>192</v>
      </c>
      <c r="B168" s="36" t="s">
        <v>420</v>
      </c>
      <c r="C168" s="36" t="s">
        <v>421</v>
      </c>
      <c r="D168" s="36" t="s">
        <v>39</v>
      </c>
      <c r="E168" s="36" t="s">
        <v>189</v>
      </c>
      <c r="F168" s="36"/>
      <c r="G168" s="26">
        <v>370</v>
      </c>
    </row>
    <row r="169" spans="1:7" ht="15.75">
      <c r="A169" s="5" t="s">
        <v>441</v>
      </c>
      <c r="B169" s="36" t="s">
        <v>420</v>
      </c>
      <c r="C169" s="36" t="s">
        <v>421</v>
      </c>
      <c r="D169" s="36" t="s">
        <v>39</v>
      </c>
      <c r="E169" s="36" t="s">
        <v>189</v>
      </c>
      <c r="F169" s="36" t="s">
        <v>120</v>
      </c>
      <c r="G169" s="26">
        <v>370</v>
      </c>
    </row>
    <row r="170" spans="1:7" ht="47.25">
      <c r="A170" s="5" t="s">
        <v>224</v>
      </c>
      <c r="B170" s="36" t="s">
        <v>420</v>
      </c>
      <c r="C170" s="36" t="s">
        <v>421</v>
      </c>
      <c r="D170" s="36" t="s">
        <v>39</v>
      </c>
      <c r="E170" s="36" t="s">
        <v>225</v>
      </c>
      <c r="F170" s="36"/>
      <c r="G170" s="26">
        <v>915.5</v>
      </c>
    </row>
    <row r="171" spans="1:7" ht="31.5">
      <c r="A171" s="5" t="s">
        <v>83</v>
      </c>
      <c r="B171" s="36" t="s">
        <v>420</v>
      </c>
      <c r="C171" s="36" t="s">
        <v>421</v>
      </c>
      <c r="D171" s="36" t="s">
        <v>39</v>
      </c>
      <c r="E171" s="36" t="s">
        <v>225</v>
      </c>
      <c r="F171" s="36" t="s">
        <v>176</v>
      </c>
      <c r="G171" s="26">
        <v>915.5</v>
      </c>
    </row>
    <row r="172" spans="1:7" ht="15.75">
      <c r="A172" s="5"/>
      <c r="B172" s="36"/>
      <c r="C172" s="36"/>
      <c r="D172" s="36"/>
      <c r="E172" s="36"/>
      <c r="F172" s="36"/>
      <c r="G172" s="26"/>
    </row>
    <row r="173" spans="1:7" ht="31.5">
      <c r="A173" s="5" t="s">
        <v>179</v>
      </c>
      <c r="B173" s="36"/>
      <c r="C173" s="36"/>
      <c r="D173" s="36"/>
      <c r="E173" s="36"/>
      <c r="F173" s="36"/>
      <c r="G173" s="26">
        <v>20820.5</v>
      </c>
    </row>
    <row r="174" spans="1:7" ht="15.75">
      <c r="A174" s="5"/>
      <c r="B174" s="36"/>
      <c r="C174" s="36"/>
      <c r="D174" s="36"/>
      <c r="E174" s="36"/>
      <c r="F174" s="36"/>
      <c r="G174" s="26"/>
    </row>
    <row r="175" spans="1:7" s="45" customFormat="1" ht="15.75">
      <c r="A175" s="46" t="s">
        <v>880</v>
      </c>
      <c r="B175" s="38" t="s">
        <v>423</v>
      </c>
      <c r="C175" s="36"/>
      <c r="D175" s="36"/>
      <c r="E175" s="36"/>
      <c r="F175" s="36"/>
      <c r="G175" s="9">
        <v>1759234.2</v>
      </c>
    </row>
    <row r="176" spans="1:7" ht="15.75">
      <c r="A176" s="5" t="s">
        <v>166</v>
      </c>
      <c r="B176" s="36" t="s">
        <v>423</v>
      </c>
      <c r="C176" s="36" t="s">
        <v>38</v>
      </c>
      <c r="D176" s="36"/>
      <c r="E176" s="36"/>
      <c r="F176" s="36"/>
      <c r="G176" s="26">
        <v>1550770.1</v>
      </c>
    </row>
    <row r="177" spans="1:7" ht="15.75">
      <c r="A177" s="5" t="s">
        <v>71</v>
      </c>
      <c r="B177" s="36" t="s">
        <v>423</v>
      </c>
      <c r="C177" s="36" t="s">
        <v>38</v>
      </c>
      <c r="D177" s="36" t="s">
        <v>114</v>
      </c>
      <c r="E177" s="36"/>
      <c r="F177" s="36"/>
      <c r="G177" s="26">
        <v>569682.8</v>
      </c>
    </row>
    <row r="178" spans="1:7" ht="15.75">
      <c r="A178" s="5" t="s">
        <v>173</v>
      </c>
      <c r="B178" s="36" t="s">
        <v>423</v>
      </c>
      <c r="C178" s="36" t="s">
        <v>38</v>
      </c>
      <c r="D178" s="36" t="s">
        <v>114</v>
      </c>
      <c r="E178" s="36" t="s">
        <v>174</v>
      </c>
      <c r="F178" s="36"/>
      <c r="G178" s="26">
        <v>560538.7</v>
      </c>
    </row>
    <row r="179" spans="1:7" ht="31.5">
      <c r="A179" s="5" t="s">
        <v>148</v>
      </c>
      <c r="B179" s="36" t="s">
        <v>423</v>
      </c>
      <c r="C179" s="36" t="s">
        <v>38</v>
      </c>
      <c r="D179" s="36" t="s">
        <v>114</v>
      </c>
      <c r="E179" s="36" t="s">
        <v>175</v>
      </c>
      <c r="F179" s="36"/>
      <c r="G179" s="26">
        <v>557805.7</v>
      </c>
    </row>
    <row r="180" spans="1:7" ht="15.75" customHeight="1">
      <c r="A180" s="5" t="s">
        <v>147</v>
      </c>
      <c r="B180" s="36" t="s">
        <v>423</v>
      </c>
      <c r="C180" s="36" t="s">
        <v>38</v>
      </c>
      <c r="D180" s="36" t="s">
        <v>114</v>
      </c>
      <c r="E180" s="36" t="s">
        <v>175</v>
      </c>
      <c r="F180" s="36" t="s">
        <v>121</v>
      </c>
      <c r="G180" s="26">
        <v>557805.7</v>
      </c>
    </row>
    <row r="181" spans="1:7" ht="31.5" customHeight="1">
      <c r="A181" s="5" t="s">
        <v>392</v>
      </c>
      <c r="B181" s="36" t="s">
        <v>423</v>
      </c>
      <c r="C181" s="36" t="s">
        <v>38</v>
      </c>
      <c r="D181" s="36" t="s">
        <v>114</v>
      </c>
      <c r="E181" s="36" t="s">
        <v>238</v>
      </c>
      <c r="F181" s="36"/>
      <c r="G181" s="26">
        <v>2733</v>
      </c>
    </row>
    <row r="182" spans="1:7" ht="15.75" customHeight="1">
      <c r="A182" s="5" t="s">
        <v>147</v>
      </c>
      <c r="B182" s="36" t="s">
        <v>423</v>
      </c>
      <c r="C182" s="36" t="s">
        <v>38</v>
      </c>
      <c r="D182" s="36" t="s">
        <v>114</v>
      </c>
      <c r="E182" s="36" t="s">
        <v>238</v>
      </c>
      <c r="F182" s="36" t="s">
        <v>121</v>
      </c>
      <c r="G182" s="26">
        <v>2733</v>
      </c>
    </row>
    <row r="183" spans="1:7" ht="15.75">
      <c r="A183" s="5"/>
      <c r="B183" s="36"/>
      <c r="C183" s="36"/>
      <c r="D183" s="36"/>
      <c r="E183" s="36"/>
      <c r="F183" s="36"/>
      <c r="G183" s="26"/>
    </row>
    <row r="184" spans="1:7" ht="15.75" customHeight="1">
      <c r="A184" s="5" t="s">
        <v>232</v>
      </c>
      <c r="B184" s="36" t="s">
        <v>423</v>
      </c>
      <c r="C184" s="36" t="s">
        <v>38</v>
      </c>
      <c r="D184" s="36" t="s">
        <v>114</v>
      </c>
      <c r="E184" s="36" t="s">
        <v>233</v>
      </c>
      <c r="F184" s="36"/>
      <c r="G184" s="26">
        <v>9144.1</v>
      </c>
    </row>
    <row r="185" spans="1:7" ht="94.5">
      <c r="A185" s="5" t="s">
        <v>386</v>
      </c>
      <c r="B185" s="36" t="s">
        <v>423</v>
      </c>
      <c r="C185" s="36" t="s">
        <v>38</v>
      </c>
      <c r="D185" s="36" t="s">
        <v>114</v>
      </c>
      <c r="E185" s="36" t="s">
        <v>273</v>
      </c>
      <c r="F185" s="36"/>
      <c r="G185" s="26">
        <v>9144.1</v>
      </c>
    </row>
    <row r="186" spans="1:7" ht="15.75" customHeight="1">
      <c r="A186" s="5" t="s">
        <v>147</v>
      </c>
      <c r="B186" s="36" t="s">
        <v>423</v>
      </c>
      <c r="C186" s="36" t="s">
        <v>38</v>
      </c>
      <c r="D186" s="36" t="s">
        <v>114</v>
      </c>
      <c r="E186" s="36" t="s">
        <v>273</v>
      </c>
      <c r="F186" s="36" t="s">
        <v>121</v>
      </c>
      <c r="G186" s="26">
        <v>9144.1</v>
      </c>
    </row>
    <row r="187" spans="1:7" ht="15.75">
      <c r="A187" s="6"/>
      <c r="B187" s="36"/>
      <c r="C187" s="36"/>
      <c r="D187" s="36"/>
      <c r="E187" s="36"/>
      <c r="F187" s="36"/>
      <c r="G187" s="26"/>
    </row>
    <row r="188" spans="1:7" ht="15.75">
      <c r="A188" s="5" t="s">
        <v>167</v>
      </c>
      <c r="B188" s="36" t="s">
        <v>423</v>
      </c>
      <c r="C188" s="36" t="s">
        <v>38</v>
      </c>
      <c r="D188" s="36" t="s">
        <v>110</v>
      </c>
      <c r="E188" s="36"/>
      <c r="F188" s="36"/>
      <c r="G188" s="26">
        <v>843389.3</v>
      </c>
    </row>
    <row r="189" spans="1:7" ht="15.75">
      <c r="A189" s="5" t="s">
        <v>152</v>
      </c>
      <c r="B189" s="36" t="s">
        <v>423</v>
      </c>
      <c r="C189" s="36" t="s">
        <v>38</v>
      </c>
      <c r="D189" s="36" t="s">
        <v>110</v>
      </c>
      <c r="E189" s="36" t="s">
        <v>153</v>
      </c>
      <c r="F189" s="36"/>
      <c r="G189" s="26">
        <v>10010.5</v>
      </c>
    </row>
    <row r="190" spans="1:7" ht="15.75" customHeight="1">
      <c r="A190" s="5" t="s">
        <v>274</v>
      </c>
      <c r="B190" s="36" t="s">
        <v>423</v>
      </c>
      <c r="C190" s="36" t="s">
        <v>38</v>
      </c>
      <c r="D190" s="36" t="s">
        <v>110</v>
      </c>
      <c r="E190" s="36" t="s">
        <v>275</v>
      </c>
      <c r="F190" s="36"/>
      <c r="G190" s="26">
        <v>9687.9</v>
      </c>
    </row>
    <row r="191" spans="1:7" ht="15.75">
      <c r="A191" s="5" t="s">
        <v>145</v>
      </c>
      <c r="B191" s="36" t="s">
        <v>423</v>
      </c>
      <c r="C191" s="36" t="s">
        <v>38</v>
      </c>
      <c r="D191" s="36" t="s">
        <v>110</v>
      </c>
      <c r="E191" s="36" t="s">
        <v>275</v>
      </c>
      <c r="F191" s="36" t="s">
        <v>76</v>
      </c>
      <c r="G191" s="26">
        <v>9687.9</v>
      </c>
    </row>
    <row r="192" spans="1:7" ht="15.75">
      <c r="A192" s="5" t="s">
        <v>214</v>
      </c>
      <c r="B192" s="36" t="s">
        <v>423</v>
      </c>
      <c r="C192" s="36" t="s">
        <v>38</v>
      </c>
      <c r="D192" s="36" t="s">
        <v>110</v>
      </c>
      <c r="E192" s="36" t="s">
        <v>215</v>
      </c>
      <c r="F192" s="36"/>
      <c r="G192" s="26">
        <v>322.6</v>
      </c>
    </row>
    <row r="193" spans="1:7" ht="15.75">
      <c r="A193" s="5" t="s">
        <v>145</v>
      </c>
      <c r="B193" s="36" t="s">
        <v>423</v>
      </c>
      <c r="C193" s="36" t="s">
        <v>38</v>
      </c>
      <c r="D193" s="36" t="s">
        <v>110</v>
      </c>
      <c r="E193" s="36" t="s">
        <v>215</v>
      </c>
      <c r="F193" s="36" t="s">
        <v>76</v>
      </c>
      <c r="G193" s="26">
        <v>322.6</v>
      </c>
    </row>
    <row r="194" spans="1:7" ht="15.75">
      <c r="A194" s="5"/>
      <c r="B194" s="36"/>
      <c r="C194" s="36"/>
      <c r="D194" s="36"/>
      <c r="E194" s="36"/>
      <c r="F194" s="36"/>
      <c r="G194" s="26"/>
    </row>
    <row r="195" spans="1:7" ht="31.5" customHeight="1">
      <c r="A195" s="5" t="s">
        <v>440</v>
      </c>
      <c r="B195" s="36" t="s">
        <v>423</v>
      </c>
      <c r="C195" s="36" t="s">
        <v>38</v>
      </c>
      <c r="D195" s="36" t="s">
        <v>110</v>
      </c>
      <c r="E195" s="36" t="s">
        <v>119</v>
      </c>
      <c r="F195" s="36"/>
      <c r="G195" s="26">
        <v>11196.2</v>
      </c>
    </row>
    <row r="196" spans="1:7" ht="47.25">
      <c r="A196" s="5" t="s">
        <v>155</v>
      </c>
      <c r="B196" s="36" t="s">
        <v>423</v>
      </c>
      <c r="C196" s="36" t="s">
        <v>38</v>
      </c>
      <c r="D196" s="36" t="s">
        <v>110</v>
      </c>
      <c r="E196" s="36" t="s">
        <v>874</v>
      </c>
      <c r="F196" s="36"/>
      <c r="G196" s="26">
        <v>6248.1</v>
      </c>
    </row>
    <row r="197" spans="1:7" ht="15.75">
      <c r="A197" s="5" t="s">
        <v>441</v>
      </c>
      <c r="B197" s="36" t="s">
        <v>423</v>
      </c>
      <c r="C197" s="36" t="s">
        <v>38</v>
      </c>
      <c r="D197" s="36" t="s">
        <v>110</v>
      </c>
      <c r="E197" s="36" t="s">
        <v>875</v>
      </c>
      <c r="F197" s="36" t="s">
        <v>120</v>
      </c>
      <c r="G197" s="26">
        <v>6248.1</v>
      </c>
    </row>
    <row r="198" spans="1:7" ht="47.25">
      <c r="A198" s="5" t="s">
        <v>279</v>
      </c>
      <c r="B198" s="36" t="s">
        <v>423</v>
      </c>
      <c r="C198" s="36" t="s">
        <v>38</v>
      </c>
      <c r="D198" s="36" t="s">
        <v>110</v>
      </c>
      <c r="E198" s="36" t="s">
        <v>276</v>
      </c>
      <c r="F198" s="36"/>
      <c r="G198" s="26">
        <v>4948.1</v>
      </c>
    </row>
    <row r="199" spans="1:7" ht="15.75">
      <c r="A199" s="5" t="s">
        <v>441</v>
      </c>
      <c r="B199" s="36" t="s">
        <v>423</v>
      </c>
      <c r="C199" s="36" t="s">
        <v>38</v>
      </c>
      <c r="D199" s="36" t="s">
        <v>110</v>
      </c>
      <c r="E199" s="36" t="s">
        <v>276</v>
      </c>
      <c r="F199" s="36" t="s">
        <v>120</v>
      </c>
      <c r="G199" s="26">
        <v>4948.1</v>
      </c>
    </row>
    <row r="200" spans="1:7" ht="15.75">
      <c r="A200" s="5"/>
      <c r="B200" s="36"/>
      <c r="C200" s="36"/>
      <c r="D200" s="36"/>
      <c r="E200" s="36"/>
      <c r="F200" s="36"/>
      <c r="G200" s="26"/>
    </row>
    <row r="201" spans="1:7" ht="31.5">
      <c r="A201" s="5" t="s">
        <v>398</v>
      </c>
      <c r="B201" s="36" t="s">
        <v>423</v>
      </c>
      <c r="C201" s="36" t="s">
        <v>38</v>
      </c>
      <c r="D201" s="36" t="s">
        <v>110</v>
      </c>
      <c r="E201" s="36" t="s">
        <v>399</v>
      </c>
      <c r="F201" s="36"/>
      <c r="G201" s="26">
        <v>143748.8</v>
      </c>
    </row>
    <row r="202" spans="1:7" ht="31.5">
      <c r="A202" s="5" t="s">
        <v>148</v>
      </c>
      <c r="B202" s="36" t="s">
        <v>423</v>
      </c>
      <c r="C202" s="36" t="s">
        <v>38</v>
      </c>
      <c r="D202" s="36" t="s">
        <v>110</v>
      </c>
      <c r="E202" s="36" t="s">
        <v>400</v>
      </c>
      <c r="F202" s="36"/>
      <c r="G202" s="26">
        <v>141009.9</v>
      </c>
    </row>
    <row r="203" spans="1:7" ht="15.75" customHeight="1">
      <c r="A203" s="5" t="s">
        <v>147</v>
      </c>
      <c r="B203" s="36" t="s">
        <v>423</v>
      </c>
      <c r="C203" s="36" t="s">
        <v>38</v>
      </c>
      <c r="D203" s="36" t="s">
        <v>110</v>
      </c>
      <c r="E203" s="36" t="s">
        <v>400</v>
      </c>
      <c r="F203" s="36" t="s">
        <v>121</v>
      </c>
      <c r="G203" s="26">
        <v>141009.9</v>
      </c>
    </row>
    <row r="204" spans="1:7" ht="31.5">
      <c r="A204" s="5" t="s">
        <v>392</v>
      </c>
      <c r="B204" s="36" t="s">
        <v>423</v>
      </c>
      <c r="C204" s="36" t="s">
        <v>38</v>
      </c>
      <c r="D204" s="36" t="s">
        <v>110</v>
      </c>
      <c r="E204" s="36" t="s">
        <v>239</v>
      </c>
      <c r="F204" s="36"/>
      <c r="G204" s="26">
        <v>2738.9</v>
      </c>
    </row>
    <row r="205" spans="1:7" ht="15.75" customHeight="1">
      <c r="A205" s="5" t="s">
        <v>147</v>
      </c>
      <c r="B205" s="36" t="s">
        <v>423</v>
      </c>
      <c r="C205" s="36" t="s">
        <v>38</v>
      </c>
      <c r="D205" s="36" t="s">
        <v>110</v>
      </c>
      <c r="E205" s="36" t="s">
        <v>239</v>
      </c>
      <c r="F205" s="36" t="s">
        <v>121</v>
      </c>
      <c r="G205" s="26">
        <v>2738.9</v>
      </c>
    </row>
    <row r="206" spans="1:7" ht="15.75">
      <c r="A206" s="5"/>
      <c r="B206" s="36"/>
      <c r="C206" s="36"/>
      <c r="D206" s="36"/>
      <c r="E206" s="36"/>
      <c r="F206" s="36"/>
      <c r="G206" s="26"/>
    </row>
    <row r="207" spans="1:7" ht="15.75">
      <c r="A207" s="5" t="s">
        <v>168</v>
      </c>
      <c r="B207" s="36" t="s">
        <v>423</v>
      </c>
      <c r="C207" s="36" t="s">
        <v>38</v>
      </c>
      <c r="D207" s="36" t="s">
        <v>110</v>
      </c>
      <c r="E207" s="36" t="s">
        <v>169</v>
      </c>
      <c r="F207" s="36"/>
      <c r="G207" s="26">
        <v>98501.1</v>
      </c>
    </row>
    <row r="208" spans="1:7" ht="31.5">
      <c r="A208" s="5" t="s">
        <v>148</v>
      </c>
      <c r="B208" s="36" t="s">
        <v>423</v>
      </c>
      <c r="C208" s="36" t="s">
        <v>38</v>
      </c>
      <c r="D208" s="36" t="s">
        <v>110</v>
      </c>
      <c r="E208" s="36" t="s">
        <v>170</v>
      </c>
      <c r="F208" s="36"/>
      <c r="G208" s="26">
        <v>95912.6</v>
      </c>
    </row>
    <row r="209" spans="1:7" ht="15.75" customHeight="1">
      <c r="A209" s="5" t="s">
        <v>147</v>
      </c>
      <c r="B209" s="36" t="s">
        <v>423</v>
      </c>
      <c r="C209" s="36" t="s">
        <v>38</v>
      </c>
      <c r="D209" s="36" t="s">
        <v>110</v>
      </c>
      <c r="E209" s="36" t="s">
        <v>170</v>
      </c>
      <c r="F209" s="36" t="s">
        <v>121</v>
      </c>
      <c r="G209" s="26">
        <v>95912.6</v>
      </c>
    </row>
    <row r="210" spans="1:7" ht="31.5">
      <c r="A210" s="5" t="s">
        <v>392</v>
      </c>
      <c r="B210" s="36" t="s">
        <v>423</v>
      </c>
      <c r="C210" s="36" t="s">
        <v>38</v>
      </c>
      <c r="D210" s="36" t="s">
        <v>110</v>
      </c>
      <c r="E210" s="36" t="s">
        <v>240</v>
      </c>
      <c r="F210" s="36"/>
      <c r="G210" s="26">
        <v>2588.5</v>
      </c>
    </row>
    <row r="211" spans="1:7" ht="15.75" customHeight="1">
      <c r="A211" s="5" t="s">
        <v>147</v>
      </c>
      <c r="B211" s="36" t="s">
        <v>423</v>
      </c>
      <c r="C211" s="36" t="s">
        <v>38</v>
      </c>
      <c r="D211" s="36" t="s">
        <v>110</v>
      </c>
      <c r="E211" s="36" t="s">
        <v>240</v>
      </c>
      <c r="F211" s="36" t="s">
        <v>121</v>
      </c>
      <c r="G211" s="26">
        <v>2588.5</v>
      </c>
    </row>
    <row r="212" spans="1:7" ht="15.75" customHeight="1">
      <c r="A212" s="5"/>
      <c r="B212" s="36"/>
      <c r="C212" s="36"/>
      <c r="D212" s="36"/>
      <c r="E212" s="36"/>
      <c r="F212" s="36"/>
      <c r="G212" s="26"/>
    </row>
    <row r="213" spans="1:7" ht="15.75">
      <c r="A213" s="5" t="s">
        <v>247</v>
      </c>
      <c r="B213" s="36" t="s">
        <v>423</v>
      </c>
      <c r="C213" s="36" t="s">
        <v>38</v>
      </c>
      <c r="D213" s="36" t="s">
        <v>110</v>
      </c>
      <c r="E213" s="36" t="s">
        <v>245</v>
      </c>
      <c r="F213" s="36"/>
      <c r="G213" s="26">
        <v>43960</v>
      </c>
    </row>
    <row r="214" spans="1:7" ht="31.5">
      <c r="A214" s="5" t="s">
        <v>243</v>
      </c>
      <c r="B214" s="36" t="s">
        <v>423</v>
      </c>
      <c r="C214" s="36" t="s">
        <v>38</v>
      </c>
      <c r="D214" s="36" t="s">
        <v>110</v>
      </c>
      <c r="E214" s="36" t="s">
        <v>246</v>
      </c>
      <c r="F214" s="36"/>
      <c r="G214" s="26">
        <v>43960</v>
      </c>
    </row>
    <row r="215" spans="1:7" ht="15.75" customHeight="1">
      <c r="A215" s="5" t="s">
        <v>147</v>
      </c>
      <c r="B215" s="36" t="s">
        <v>423</v>
      </c>
      <c r="C215" s="36" t="s">
        <v>38</v>
      </c>
      <c r="D215" s="36" t="s">
        <v>110</v>
      </c>
      <c r="E215" s="36" t="s">
        <v>246</v>
      </c>
      <c r="F215" s="36" t="s">
        <v>121</v>
      </c>
      <c r="G215" s="26">
        <v>43960</v>
      </c>
    </row>
    <row r="216" spans="1:7" ht="15.75">
      <c r="A216" s="5"/>
      <c r="B216" s="36"/>
      <c r="C216" s="36"/>
      <c r="D216" s="36"/>
      <c r="E216" s="36"/>
      <c r="F216" s="36"/>
      <c r="G216" s="26"/>
    </row>
    <row r="217" spans="1:7" ht="15.75" customHeight="1">
      <c r="A217" s="5" t="s">
        <v>232</v>
      </c>
      <c r="B217" s="36" t="s">
        <v>423</v>
      </c>
      <c r="C217" s="36" t="s">
        <v>38</v>
      </c>
      <c r="D217" s="36" t="s">
        <v>110</v>
      </c>
      <c r="E217" s="36" t="s">
        <v>233</v>
      </c>
      <c r="F217" s="36"/>
      <c r="G217" s="26">
        <v>535694.4</v>
      </c>
    </row>
    <row r="218" spans="1:7" ht="31.5">
      <c r="A218" s="5" t="s">
        <v>379</v>
      </c>
      <c r="B218" s="36" t="s">
        <v>423</v>
      </c>
      <c r="C218" s="36" t="s">
        <v>38</v>
      </c>
      <c r="D218" s="36" t="s">
        <v>110</v>
      </c>
      <c r="E218" s="36" t="s">
        <v>380</v>
      </c>
      <c r="F218" s="36"/>
      <c r="G218" s="26">
        <v>31130.3</v>
      </c>
    </row>
    <row r="219" spans="1:7" ht="31.5" customHeight="1">
      <c r="A219" s="5" t="s">
        <v>248</v>
      </c>
      <c r="B219" s="36" t="s">
        <v>423</v>
      </c>
      <c r="C219" s="36" t="s">
        <v>38</v>
      </c>
      <c r="D219" s="36" t="s">
        <v>110</v>
      </c>
      <c r="E219" s="36" t="s">
        <v>241</v>
      </c>
      <c r="F219" s="36" t="s">
        <v>121</v>
      </c>
      <c r="G219" s="26">
        <v>9527.2</v>
      </c>
    </row>
    <row r="220" spans="1:7" ht="31.5" customHeight="1">
      <c r="A220" s="5" t="s">
        <v>249</v>
      </c>
      <c r="B220" s="36" t="s">
        <v>423</v>
      </c>
      <c r="C220" s="36" t="s">
        <v>38</v>
      </c>
      <c r="D220" s="36" t="s">
        <v>110</v>
      </c>
      <c r="E220" s="36" t="s">
        <v>242</v>
      </c>
      <c r="F220" s="36" t="s">
        <v>121</v>
      </c>
      <c r="G220" s="26">
        <v>21603.1</v>
      </c>
    </row>
    <row r="221" spans="1:7" ht="94.5">
      <c r="A221" s="5" t="s">
        <v>386</v>
      </c>
      <c r="B221" s="36" t="s">
        <v>423</v>
      </c>
      <c r="C221" s="36" t="s">
        <v>38</v>
      </c>
      <c r="D221" s="36" t="s">
        <v>110</v>
      </c>
      <c r="E221" s="36" t="s">
        <v>273</v>
      </c>
      <c r="F221" s="36"/>
      <c r="G221" s="26">
        <v>12099.7</v>
      </c>
    </row>
    <row r="222" spans="1:7" ht="15.75" customHeight="1">
      <c r="A222" s="5" t="s">
        <v>147</v>
      </c>
      <c r="B222" s="36" t="s">
        <v>423</v>
      </c>
      <c r="C222" s="36" t="s">
        <v>38</v>
      </c>
      <c r="D222" s="36" t="s">
        <v>110</v>
      </c>
      <c r="E222" s="36" t="s">
        <v>273</v>
      </c>
      <c r="F222" s="36" t="s">
        <v>121</v>
      </c>
      <c r="G222" s="26">
        <v>12099.7</v>
      </c>
    </row>
    <row r="223" spans="1:7" ht="46.5" customHeight="1">
      <c r="A223" s="5" t="s">
        <v>427</v>
      </c>
      <c r="B223" s="36" t="s">
        <v>423</v>
      </c>
      <c r="C223" s="36" t="s">
        <v>38</v>
      </c>
      <c r="D223" s="36" t="s">
        <v>110</v>
      </c>
      <c r="E223" s="36" t="s">
        <v>280</v>
      </c>
      <c r="F223" s="36"/>
      <c r="G223" s="26">
        <v>492464.4</v>
      </c>
    </row>
    <row r="224" spans="1:7" ht="15.75" customHeight="1">
      <c r="A224" s="5" t="s">
        <v>147</v>
      </c>
      <c r="B224" s="36" t="s">
        <v>423</v>
      </c>
      <c r="C224" s="36" t="s">
        <v>38</v>
      </c>
      <c r="D224" s="36" t="s">
        <v>110</v>
      </c>
      <c r="E224" s="36" t="s">
        <v>280</v>
      </c>
      <c r="F224" s="36" t="s">
        <v>121</v>
      </c>
      <c r="G224" s="26">
        <v>492464.4</v>
      </c>
    </row>
    <row r="225" spans="1:7" ht="15.75">
      <c r="A225" s="5"/>
      <c r="B225" s="36"/>
      <c r="C225" s="36"/>
      <c r="D225" s="36"/>
      <c r="E225" s="36"/>
      <c r="F225" s="36"/>
      <c r="G225" s="26"/>
    </row>
    <row r="226" spans="1:7" ht="63">
      <c r="A226" s="5" t="s">
        <v>873</v>
      </c>
      <c r="B226" s="36" t="s">
        <v>423</v>
      </c>
      <c r="C226" s="36" t="s">
        <v>38</v>
      </c>
      <c r="D226" s="36" t="s">
        <v>110</v>
      </c>
      <c r="E226" s="36" t="s">
        <v>91</v>
      </c>
      <c r="F226" s="36"/>
      <c r="G226" s="26">
        <v>278.3</v>
      </c>
    </row>
    <row r="227" spans="1:7" ht="77.25" customHeight="1">
      <c r="A227" s="5" t="s">
        <v>285</v>
      </c>
      <c r="B227" s="36" t="s">
        <v>423</v>
      </c>
      <c r="C227" s="36" t="s">
        <v>38</v>
      </c>
      <c r="D227" s="36" t="s">
        <v>110</v>
      </c>
      <c r="E227" s="36" t="s">
        <v>286</v>
      </c>
      <c r="F227" s="36"/>
      <c r="G227" s="26">
        <v>276.7</v>
      </c>
    </row>
    <row r="228" spans="1:7" ht="15.75" customHeight="1">
      <c r="A228" s="5" t="s">
        <v>147</v>
      </c>
      <c r="B228" s="36" t="s">
        <v>423</v>
      </c>
      <c r="C228" s="36" t="s">
        <v>38</v>
      </c>
      <c r="D228" s="36" t="s">
        <v>110</v>
      </c>
      <c r="E228" s="36" t="s">
        <v>286</v>
      </c>
      <c r="F228" s="36" t="s">
        <v>121</v>
      </c>
      <c r="G228" s="26">
        <v>276.7</v>
      </c>
    </row>
    <row r="229" spans="1:7" ht="78.75" customHeight="1">
      <c r="A229" s="5" t="s">
        <v>381</v>
      </c>
      <c r="B229" s="36" t="s">
        <v>423</v>
      </c>
      <c r="C229" s="36" t="s">
        <v>38</v>
      </c>
      <c r="D229" s="36" t="s">
        <v>110</v>
      </c>
      <c r="E229" s="36" t="s">
        <v>95</v>
      </c>
      <c r="F229" s="36"/>
      <c r="G229" s="26">
        <v>1.6</v>
      </c>
    </row>
    <row r="230" spans="1:7" ht="15.75" customHeight="1">
      <c r="A230" s="5" t="s">
        <v>147</v>
      </c>
      <c r="B230" s="36" t="s">
        <v>423</v>
      </c>
      <c r="C230" s="36" t="s">
        <v>38</v>
      </c>
      <c r="D230" s="36" t="s">
        <v>110</v>
      </c>
      <c r="E230" s="36" t="s">
        <v>95</v>
      </c>
      <c r="F230" s="36" t="s">
        <v>121</v>
      </c>
      <c r="G230" s="26">
        <v>1.6</v>
      </c>
    </row>
    <row r="231" spans="1:7" ht="15.75">
      <c r="A231" s="5"/>
      <c r="B231" s="36"/>
      <c r="C231" s="36"/>
      <c r="D231" s="36"/>
      <c r="E231" s="36"/>
      <c r="F231" s="36"/>
      <c r="G231" s="26"/>
    </row>
    <row r="232" spans="1:7" ht="15.75">
      <c r="A232" s="5" t="s">
        <v>876</v>
      </c>
      <c r="B232" s="36" t="s">
        <v>423</v>
      </c>
      <c r="C232" s="36" t="s">
        <v>38</v>
      </c>
      <c r="D232" s="36" t="s">
        <v>38</v>
      </c>
      <c r="E232" s="36"/>
      <c r="F232" s="36"/>
      <c r="G232" s="26">
        <v>9112.6</v>
      </c>
    </row>
    <row r="233" spans="1:7" ht="15.75">
      <c r="A233" s="5" t="s">
        <v>410</v>
      </c>
      <c r="B233" s="36" t="s">
        <v>423</v>
      </c>
      <c r="C233" s="36" t="s">
        <v>38</v>
      </c>
      <c r="D233" s="36" t="s">
        <v>38</v>
      </c>
      <c r="E233" s="36" t="s">
        <v>411</v>
      </c>
      <c r="F233" s="36"/>
      <c r="G233" s="26">
        <v>6942.5</v>
      </c>
    </row>
    <row r="234" spans="1:7" ht="63">
      <c r="A234" s="5" t="s">
        <v>368</v>
      </c>
      <c r="B234" s="36" t="s">
        <v>423</v>
      </c>
      <c r="C234" s="36" t="s">
        <v>38</v>
      </c>
      <c r="D234" s="36" t="s">
        <v>38</v>
      </c>
      <c r="E234" s="36" t="s">
        <v>376</v>
      </c>
      <c r="F234" s="36"/>
      <c r="G234" s="26">
        <v>6942.5</v>
      </c>
    </row>
    <row r="235" spans="1:7" ht="47.25">
      <c r="A235" s="5" t="s">
        <v>447</v>
      </c>
      <c r="B235" s="36" t="s">
        <v>423</v>
      </c>
      <c r="C235" s="36" t="s">
        <v>38</v>
      </c>
      <c r="D235" s="36" t="s">
        <v>38</v>
      </c>
      <c r="E235" s="36" t="s">
        <v>332</v>
      </c>
      <c r="F235" s="36" t="s">
        <v>425</v>
      </c>
      <c r="G235" s="26">
        <v>3470.5</v>
      </c>
    </row>
    <row r="236" spans="1:7" ht="47.25">
      <c r="A236" s="5" t="s">
        <v>448</v>
      </c>
      <c r="B236" s="36" t="s">
        <v>423</v>
      </c>
      <c r="C236" s="36" t="s">
        <v>38</v>
      </c>
      <c r="D236" s="36" t="s">
        <v>38</v>
      </c>
      <c r="E236" s="36" t="s">
        <v>333</v>
      </c>
      <c r="F236" s="36" t="s">
        <v>425</v>
      </c>
      <c r="G236" s="26">
        <v>3470.5</v>
      </c>
    </row>
    <row r="237" spans="1:7" ht="47.25">
      <c r="A237" s="5" t="s">
        <v>373</v>
      </c>
      <c r="B237" s="36" t="s">
        <v>423</v>
      </c>
      <c r="C237" s="36" t="s">
        <v>38</v>
      </c>
      <c r="D237" s="36" t="s">
        <v>38</v>
      </c>
      <c r="E237" s="36" t="s">
        <v>372</v>
      </c>
      <c r="F237" s="36" t="s">
        <v>425</v>
      </c>
      <c r="G237" s="26">
        <v>1.5</v>
      </c>
    </row>
    <row r="238" spans="1:7" ht="15.75">
      <c r="A238" s="5"/>
      <c r="B238" s="36"/>
      <c r="C238" s="36"/>
      <c r="D238" s="36"/>
      <c r="E238" s="36"/>
      <c r="F238" s="36"/>
      <c r="G238" s="26"/>
    </row>
    <row r="239" spans="1:7" ht="15.75">
      <c r="A239" s="5" t="s">
        <v>82</v>
      </c>
      <c r="B239" s="36" t="s">
        <v>423</v>
      </c>
      <c r="C239" s="36" t="s">
        <v>38</v>
      </c>
      <c r="D239" s="36" t="s">
        <v>38</v>
      </c>
      <c r="E239" s="36" t="s">
        <v>878</v>
      </c>
      <c r="F239" s="36"/>
      <c r="G239" s="26">
        <v>2170.1</v>
      </c>
    </row>
    <row r="240" spans="1:7" ht="31.5">
      <c r="A240" s="5" t="s">
        <v>198</v>
      </c>
      <c r="B240" s="36" t="s">
        <v>423</v>
      </c>
      <c r="C240" s="36" t="s">
        <v>38</v>
      </c>
      <c r="D240" s="36" t="s">
        <v>38</v>
      </c>
      <c r="E240" s="36" t="s">
        <v>187</v>
      </c>
      <c r="F240" s="36"/>
      <c r="G240" s="26">
        <v>2170.1</v>
      </c>
    </row>
    <row r="241" spans="1:7" ht="31.5">
      <c r="A241" s="5" t="s">
        <v>72</v>
      </c>
      <c r="B241" s="36" t="s">
        <v>423</v>
      </c>
      <c r="C241" s="36" t="s">
        <v>38</v>
      </c>
      <c r="D241" s="36" t="s">
        <v>38</v>
      </c>
      <c r="E241" s="36" t="s">
        <v>187</v>
      </c>
      <c r="F241" s="36" t="s">
        <v>425</v>
      </c>
      <c r="G241" s="26">
        <v>2169</v>
      </c>
    </row>
    <row r="242" spans="1:7" ht="47.25">
      <c r="A242" s="5" t="s">
        <v>373</v>
      </c>
      <c r="B242" s="36" t="s">
        <v>423</v>
      </c>
      <c r="C242" s="36" t="s">
        <v>38</v>
      </c>
      <c r="D242" s="36" t="s">
        <v>38</v>
      </c>
      <c r="E242" s="36" t="s">
        <v>374</v>
      </c>
      <c r="F242" s="36" t="s">
        <v>425</v>
      </c>
      <c r="G242" s="26">
        <v>1.1</v>
      </c>
    </row>
    <row r="243" spans="1:7" ht="15.75">
      <c r="A243" s="6"/>
      <c r="B243" s="36"/>
      <c r="C243" s="36"/>
      <c r="D243" s="36"/>
      <c r="E243" s="36"/>
      <c r="F243" s="36"/>
      <c r="G243" s="26"/>
    </row>
    <row r="244" spans="1:7" ht="15.75">
      <c r="A244" s="5" t="s">
        <v>881</v>
      </c>
      <c r="B244" s="36" t="s">
        <v>423</v>
      </c>
      <c r="C244" s="36" t="s">
        <v>38</v>
      </c>
      <c r="D244" s="36" t="s">
        <v>101</v>
      </c>
      <c r="E244" s="36"/>
      <c r="F244" s="36"/>
      <c r="G244" s="26">
        <v>128585.4</v>
      </c>
    </row>
    <row r="245" spans="1:7" ht="63">
      <c r="A245" s="5" t="s">
        <v>432</v>
      </c>
      <c r="B245" s="36" t="s">
        <v>423</v>
      </c>
      <c r="C245" s="36" t="s">
        <v>38</v>
      </c>
      <c r="D245" s="36" t="s">
        <v>101</v>
      </c>
      <c r="E245" s="36" t="s">
        <v>433</v>
      </c>
      <c r="F245" s="36"/>
      <c r="G245" s="26">
        <v>47771.2</v>
      </c>
    </row>
    <row r="246" spans="1:7" ht="15.75">
      <c r="A246" s="5" t="s">
        <v>434</v>
      </c>
      <c r="B246" s="36" t="s">
        <v>423</v>
      </c>
      <c r="C246" s="36" t="s">
        <v>38</v>
      </c>
      <c r="D246" s="36" t="s">
        <v>101</v>
      </c>
      <c r="E246" s="36" t="s">
        <v>435</v>
      </c>
      <c r="F246" s="36"/>
      <c r="G246" s="26">
        <v>47550</v>
      </c>
    </row>
    <row r="247" spans="1:7" ht="31.5">
      <c r="A247" s="5" t="s">
        <v>83</v>
      </c>
      <c r="B247" s="36" t="s">
        <v>423</v>
      </c>
      <c r="C247" s="36" t="s">
        <v>38</v>
      </c>
      <c r="D247" s="36" t="s">
        <v>101</v>
      </c>
      <c r="E247" s="36" t="s">
        <v>435</v>
      </c>
      <c r="F247" s="36" t="s">
        <v>176</v>
      </c>
      <c r="G247" s="26">
        <v>47550</v>
      </c>
    </row>
    <row r="248" spans="1:7" ht="15.75" customHeight="1">
      <c r="A248" s="5" t="s">
        <v>103</v>
      </c>
      <c r="B248" s="36" t="s">
        <v>423</v>
      </c>
      <c r="C248" s="36" t="s">
        <v>38</v>
      </c>
      <c r="D248" s="36" t="s">
        <v>101</v>
      </c>
      <c r="E248" s="36" t="s">
        <v>104</v>
      </c>
      <c r="F248" s="36"/>
      <c r="G248" s="26">
        <v>221.2</v>
      </c>
    </row>
    <row r="249" spans="1:7" ht="31.5">
      <c r="A249" s="5" t="s">
        <v>83</v>
      </c>
      <c r="B249" s="36" t="s">
        <v>423</v>
      </c>
      <c r="C249" s="36" t="s">
        <v>38</v>
      </c>
      <c r="D249" s="36" t="s">
        <v>101</v>
      </c>
      <c r="E249" s="36" t="s">
        <v>104</v>
      </c>
      <c r="F249" s="36" t="s">
        <v>176</v>
      </c>
      <c r="G249" s="26">
        <v>221.2</v>
      </c>
    </row>
    <row r="250" spans="1:7" ht="15.75">
      <c r="A250" s="5"/>
      <c r="B250" s="36"/>
      <c r="C250" s="36"/>
      <c r="D250" s="36"/>
      <c r="E250" s="36"/>
      <c r="F250" s="36"/>
      <c r="G250" s="26"/>
    </row>
    <row r="251" spans="1:7" ht="15.75">
      <c r="A251" s="5" t="s">
        <v>410</v>
      </c>
      <c r="B251" s="36" t="s">
        <v>423</v>
      </c>
      <c r="C251" s="36" t="s">
        <v>38</v>
      </c>
      <c r="D251" s="36" t="s">
        <v>101</v>
      </c>
      <c r="E251" s="36" t="s">
        <v>411</v>
      </c>
      <c r="F251" s="36"/>
      <c r="G251" s="26">
        <v>2027</v>
      </c>
    </row>
    <row r="252" spans="1:7" ht="63">
      <c r="A252" s="5" t="s">
        <v>368</v>
      </c>
      <c r="B252" s="36" t="s">
        <v>423</v>
      </c>
      <c r="C252" s="36" t="s">
        <v>38</v>
      </c>
      <c r="D252" s="36" t="s">
        <v>101</v>
      </c>
      <c r="E252" s="36" t="s">
        <v>376</v>
      </c>
      <c r="F252" s="36"/>
      <c r="G252" s="26">
        <v>2027</v>
      </c>
    </row>
    <row r="253" spans="1:7" ht="31.5">
      <c r="A253" s="5" t="s">
        <v>218</v>
      </c>
      <c r="B253" s="36" t="s">
        <v>423</v>
      </c>
      <c r="C253" s="36" t="s">
        <v>38</v>
      </c>
      <c r="D253" s="36" t="s">
        <v>101</v>
      </c>
      <c r="E253" s="36" t="s">
        <v>332</v>
      </c>
      <c r="F253" s="36" t="s">
        <v>220</v>
      </c>
      <c r="G253" s="26">
        <v>1000</v>
      </c>
    </row>
    <row r="254" spans="1:7" ht="31.5">
      <c r="A254" s="5" t="s">
        <v>219</v>
      </c>
      <c r="B254" s="36" t="s">
        <v>423</v>
      </c>
      <c r="C254" s="36" t="s">
        <v>38</v>
      </c>
      <c r="D254" s="36" t="s">
        <v>101</v>
      </c>
      <c r="E254" s="36" t="s">
        <v>333</v>
      </c>
      <c r="F254" s="36" t="s">
        <v>220</v>
      </c>
      <c r="G254" s="26">
        <v>1000</v>
      </c>
    </row>
    <row r="255" spans="1:7" ht="31.5">
      <c r="A255" s="5" t="s">
        <v>371</v>
      </c>
      <c r="B255" s="36" t="s">
        <v>423</v>
      </c>
      <c r="C255" s="36" t="s">
        <v>38</v>
      </c>
      <c r="D255" s="36" t="s">
        <v>101</v>
      </c>
      <c r="E255" s="36" t="s">
        <v>372</v>
      </c>
      <c r="F255" s="36" t="s">
        <v>220</v>
      </c>
      <c r="G255" s="26">
        <v>27</v>
      </c>
    </row>
    <row r="256" spans="1:7" ht="15.75">
      <c r="A256" s="5"/>
      <c r="B256" s="36"/>
      <c r="C256" s="36"/>
      <c r="D256" s="36"/>
      <c r="E256" s="36"/>
      <c r="F256" s="36"/>
      <c r="G256" s="26"/>
    </row>
    <row r="257" spans="1:7" ht="78.75">
      <c r="A257" s="5" t="s">
        <v>67</v>
      </c>
      <c r="B257" s="36" t="s">
        <v>423</v>
      </c>
      <c r="C257" s="36" t="s">
        <v>38</v>
      </c>
      <c r="D257" s="36" t="s">
        <v>101</v>
      </c>
      <c r="E257" s="36" t="s">
        <v>92</v>
      </c>
      <c r="F257" s="36"/>
      <c r="G257" s="26">
        <v>9452.5</v>
      </c>
    </row>
    <row r="258" spans="1:7" ht="47.25">
      <c r="A258" s="5" t="s">
        <v>385</v>
      </c>
      <c r="B258" s="36" t="s">
        <v>423</v>
      </c>
      <c r="C258" s="36" t="s">
        <v>38</v>
      </c>
      <c r="D258" s="36" t="s">
        <v>101</v>
      </c>
      <c r="E258" s="36" t="s">
        <v>94</v>
      </c>
      <c r="F258" s="36"/>
      <c r="G258" s="26">
        <v>9452.5</v>
      </c>
    </row>
    <row r="259" spans="1:7" ht="31.5">
      <c r="A259" s="5" t="s">
        <v>83</v>
      </c>
      <c r="B259" s="36" t="s">
        <v>423</v>
      </c>
      <c r="C259" s="36" t="s">
        <v>38</v>
      </c>
      <c r="D259" s="36" t="s">
        <v>101</v>
      </c>
      <c r="E259" s="36" t="s">
        <v>94</v>
      </c>
      <c r="F259" s="36" t="s">
        <v>176</v>
      </c>
      <c r="G259" s="26">
        <v>9452.5</v>
      </c>
    </row>
    <row r="260" spans="1:7" ht="15.75">
      <c r="A260" s="5"/>
      <c r="B260" s="36"/>
      <c r="C260" s="36"/>
      <c r="D260" s="36"/>
      <c r="E260" s="36"/>
      <c r="F260" s="36"/>
      <c r="G260" s="26"/>
    </row>
    <row r="261" spans="1:7" ht="15.75">
      <c r="A261" s="5" t="s">
        <v>82</v>
      </c>
      <c r="B261" s="36" t="s">
        <v>423</v>
      </c>
      <c r="C261" s="36" t="s">
        <v>38</v>
      </c>
      <c r="D261" s="36" t="s">
        <v>101</v>
      </c>
      <c r="E261" s="36" t="s">
        <v>878</v>
      </c>
      <c r="F261" s="36"/>
      <c r="G261" s="26">
        <v>69334.7</v>
      </c>
    </row>
    <row r="262" spans="1:7" ht="78.75" customHeight="1">
      <c r="A262" s="5" t="s">
        <v>367</v>
      </c>
      <c r="B262" s="36" t="s">
        <v>423</v>
      </c>
      <c r="C262" s="36" t="s">
        <v>38</v>
      </c>
      <c r="D262" s="36" t="s">
        <v>101</v>
      </c>
      <c r="E262" s="36" t="s">
        <v>185</v>
      </c>
      <c r="F262" s="36"/>
      <c r="G262" s="26">
        <v>2450.1</v>
      </c>
    </row>
    <row r="263" spans="1:7" ht="31.5">
      <c r="A263" s="5" t="s">
        <v>83</v>
      </c>
      <c r="B263" s="36" t="s">
        <v>423</v>
      </c>
      <c r="C263" s="36" t="s">
        <v>38</v>
      </c>
      <c r="D263" s="36" t="s">
        <v>101</v>
      </c>
      <c r="E263" s="36" t="s">
        <v>185</v>
      </c>
      <c r="F263" s="36" t="s">
        <v>176</v>
      </c>
      <c r="G263" s="26">
        <v>2450.1</v>
      </c>
    </row>
    <row r="264" spans="1:7" ht="63">
      <c r="A264" s="5" t="s">
        <v>370</v>
      </c>
      <c r="B264" s="36" t="s">
        <v>423</v>
      </c>
      <c r="C264" s="36" t="s">
        <v>38</v>
      </c>
      <c r="D264" s="36" t="s">
        <v>101</v>
      </c>
      <c r="E264" s="36" t="s">
        <v>186</v>
      </c>
      <c r="F264" s="36"/>
      <c r="G264" s="26">
        <v>1641.4</v>
      </c>
    </row>
    <row r="265" spans="1:7" ht="15.75">
      <c r="A265" s="5" t="s">
        <v>221</v>
      </c>
      <c r="B265" s="36" t="s">
        <v>423</v>
      </c>
      <c r="C265" s="36" t="s">
        <v>38</v>
      </c>
      <c r="D265" s="36" t="s">
        <v>101</v>
      </c>
      <c r="E265" s="36" t="s">
        <v>186</v>
      </c>
      <c r="F265" s="36" t="s">
        <v>220</v>
      </c>
      <c r="G265" s="26">
        <v>1641.4</v>
      </c>
    </row>
    <row r="266" spans="1:7" ht="63" customHeight="1">
      <c r="A266" s="5" t="s">
        <v>105</v>
      </c>
      <c r="B266" s="36" t="s">
        <v>423</v>
      </c>
      <c r="C266" s="36" t="s">
        <v>38</v>
      </c>
      <c r="D266" s="36" t="s">
        <v>101</v>
      </c>
      <c r="E266" s="36" t="s">
        <v>106</v>
      </c>
      <c r="F266" s="36"/>
      <c r="G266" s="26">
        <v>213</v>
      </c>
    </row>
    <row r="267" spans="1:7" ht="15.75">
      <c r="A267" s="5" t="s">
        <v>221</v>
      </c>
      <c r="B267" s="36" t="s">
        <v>423</v>
      </c>
      <c r="C267" s="36" t="s">
        <v>38</v>
      </c>
      <c r="D267" s="36" t="s">
        <v>101</v>
      </c>
      <c r="E267" s="36" t="s">
        <v>106</v>
      </c>
      <c r="F267" s="36" t="s">
        <v>220</v>
      </c>
      <c r="G267" s="26">
        <v>213</v>
      </c>
    </row>
    <row r="268" spans="1:7" ht="63" customHeight="1">
      <c r="A268" s="5" t="s">
        <v>342</v>
      </c>
      <c r="B268" s="36" t="s">
        <v>423</v>
      </c>
      <c r="C268" s="36" t="s">
        <v>38</v>
      </c>
      <c r="D268" s="36" t="s">
        <v>101</v>
      </c>
      <c r="E268" s="36" t="s">
        <v>182</v>
      </c>
      <c r="F268" s="36"/>
      <c r="G268" s="26">
        <v>9771.3</v>
      </c>
    </row>
    <row r="269" spans="1:7" ht="31.5">
      <c r="A269" s="5" t="s">
        <v>83</v>
      </c>
      <c r="B269" s="36" t="s">
        <v>423</v>
      </c>
      <c r="C269" s="36" t="s">
        <v>38</v>
      </c>
      <c r="D269" s="36" t="s">
        <v>101</v>
      </c>
      <c r="E269" s="36" t="s">
        <v>182</v>
      </c>
      <c r="F269" s="36" t="s">
        <v>176</v>
      </c>
      <c r="G269" s="26">
        <v>9771.3</v>
      </c>
    </row>
    <row r="270" spans="1:7" ht="78.75">
      <c r="A270" s="5" t="s">
        <v>282</v>
      </c>
      <c r="B270" s="36" t="s">
        <v>423</v>
      </c>
      <c r="C270" s="36" t="s">
        <v>38</v>
      </c>
      <c r="D270" s="36" t="s">
        <v>101</v>
      </c>
      <c r="E270" s="36" t="s">
        <v>281</v>
      </c>
      <c r="F270" s="36"/>
      <c r="G270" s="26">
        <v>1120</v>
      </c>
    </row>
    <row r="271" spans="1:7" ht="31.5">
      <c r="A271" s="5" t="s">
        <v>83</v>
      </c>
      <c r="B271" s="36" t="s">
        <v>423</v>
      </c>
      <c r="C271" s="36" t="s">
        <v>38</v>
      </c>
      <c r="D271" s="36" t="s">
        <v>101</v>
      </c>
      <c r="E271" s="36" t="s">
        <v>281</v>
      </c>
      <c r="F271" s="36" t="s">
        <v>176</v>
      </c>
      <c r="G271" s="26">
        <v>1120</v>
      </c>
    </row>
    <row r="272" spans="1:7" ht="47.25" customHeight="1">
      <c r="A272" s="5" t="s">
        <v>343</v>
      </c>
      <c r="B272" s="36" t="s">
        <v>423</v>
      </c>
      <c r="C272" s="36" t="s">
        <v>38</v>
      </c>
      <c r="D272" s="36" t="s">
        <v>101</v>
      </c>
      <c r="E272" s="36" t="s">
        <v>183</v>
      </c>
      <c r="F272" s="36"/>
      <c r="G272" s="26">
        <v>669.7</v>
      </c>
    </row>
    <row r="273" spans="1:7" ht="31.5">
      <c r="A273" s="5" t="s">
        <v>83</v>
      </c>
      <c r="B273" s="36" t="s">
        <v>423</v>
      </c>
      <c r="C273" s="36" t="s">
        <v>38</v>
      </c>
      <c r="D273" s="36" t="s">
        <v>101</v>
      </c>
      <c r="E273" s="36" t="s">
        <v>183</v>
      </c>
      <c r="F273" s="36" t="s">
        <v>176</v>
      </c>
      <c r="G273" s="26">
        <v>669.7</v>
      </c>
    </row>
    <row r="274" spans="1:7" ht="63">
      <c r="A274" s="5" t="s">
        <v>107</v>
      </c>
      <c r="B274" s="36" t="s">
        <v>423</v>
      </c>
      <c r="C274" s="36" t="s">
        <v>38</v>
      </c>
      <c r="D274" s="36" t="s">
        <v>101</v>
      </c>
      <c r="E274" s="36" t="s">
        <v>108</v>
      </c>
      <c r="F274" s="36"/>
      <c r="G274" s="26">
        <v>1330.3</v>
      </c>
    </row>
    <row r="275" spans="1:7" ht="31.5">
      <c r="A275" s="5" t="s">
        <v>83</v>
      </c>
      <c r="B275" s="36" t="s">
        <v>423</v>
      </c>
      <c r="C275" s="36" t="s">
        <v>38</v>
      </c>
      <c r="D275" s="36" t="s">
        <v>101</v>
      </c>
      <c r="E275" s="36" t="s">
        <v>108</v>
      </c>
      <c r="F275" s="36" t="s">
        <v>176</v>
      </c>
      <c r="G275" s="26">
        <v>1330.3</v>
      </c>
    </row>
    <row r="276" spans="1:7" ht="63" customHeight="1">
      <c r="A276" s="5" t="s">
        <v>192</v>
      </c>
      <c r="B276" s="36" t="s">
        <v>423</v>
      </c>
      <c r="C276" s="36" t="s">
        <v>38</v>
      </c>
      <c r="D276" s="36" t="s">
        <v>101</v>
      </c>
      <c r="E276" s="36" t="s">
        <v>189</v>
      </c>
      <c r="F276" s="36"/>
      <c r="G276" s="26">
        <v>15920</v>
      </c>
    </row>
    <row r="277" spans="1:7" ht="15.75">
      <c r="A277" s="5" t="s">
        <v>441</v>
      </c>
      <c r="B277" s="36" t="s">
        <v>423</v>
      </c>
      <c r="C277" s="36" t="s">
        <v>38</v>
      </c>
      <c r="D277" s="36" t="s">
        <v>101</v>
      </c>
      <c r="E277" s="36" t="s">
        <v>189</v>
      </c>
      <c r="F277" s="36" t="s">
        <v>120</v>
      </c>
      <c r="G277" s="26">
        <v>15920</v>
      </c>
    </row>
    <row r="278" spans="1:7" ht="47.25">
      <c r="A278" s="5" t="s">
        <v>222</v>
      </c>
      <c r="B278" s="36" t="s">
        <v>423</v>
      </c>
      <c r="C278" s="36" t="s">
        <v>38</v>
      </c>
      <c r="D278" s="36" t="s">
        <v>101</v>
      </c>
      <c r="E278" s="36" t="s">
        <v>223</v>
      </c>
      <c r="F278" s="36"/>
      <c r="G278" s="26">
        <v>418.9</v>
      </c>
    </row>
    <row r="279" spans="1:7" ht="31.5">
      <c r="A279" s="5" t="s">
        <v>83</v>
      </c>
      <c r="B279" s="36" t="s">
        <v>423</v>
      </c>
      <c r="C279" s="36" t="s">
        <v>38</v>
      </c>
      <c r="D279" s="36" t="s">
        <v>101</v>
      </c>
      <c r="E279" s="36" t="s">
        <v>223</v>
      </c>
      <c r="F279" s="36" t="s">
        <v>176</v>
      </c>
      <c r="G279" s="26">
        <v>418.9</v>
      </c>
    </row>
    <row r="280" spans="1:7" ht="31.5">
      <c r="A280" s="5" t="s">
        <v>375</v>
      </c>
      <c r="B280" s="36" t="s">
        <v>423</v>
      </c>
      <c r="C280" s="36" t="s">
        <v>38</v>
      </c>
      <c r="D280" s="36" t="s">
        <v>101</v>
      </c>
      <c r="E280" s="36" t="s">
        <v>337</v>
      </c>
      <c r="F280" s="36"/>
      <c r="G280" s="26">
        <v>35800</v>
      </c>
    </row>
    <row r="281" spans="1:7" ht="31.5">
      <c r="A281" s="5" t="s">
        <v>83</v>
      </c>
      <c r="B281" s="36" t="s">
        <v>423</v>
      </c>
      <c r="C281" s="36" t="s">
        <v>38</v>
      </c>
      <c r="D281" s="36" t="s">
        <v>101</v>
      </c>
      <c r="E281" s="36" t="s">
        <v>337</v>
      </c>
      <c r="F281" s="36" t="s">
        <v>176</v>
      </c>
      <c r="G281" s="26">
        <v>35800</v>
      </c>
    </row>
    <row r="282" spans="1:7" ht="15.75">
      <c r="A282" s="5"/>
      <c r="B282" s="36"/>
      <c r="C282" s="36"/>
      <c r="D282" s="36"/>
      <c r="E282" s="36"/>
      <c r="F282" s="36"/>
      <c r="G282" s="26"/>
    </row>
    <row r="283" spans="1:7" ht="15.75">
      <c r="A283" s="5" t="s">
        <v>44</v>
      </c>
      <c r="B283" s="36" t="s">
        <v>423</v>
      </c>
      <c r="C283" s="36" t="s">
        <v>426</v>
      </c>
      <c r="D283" s="36"/>
      <c r="E283" s="36"/>
      <c r="F283" s="36"/>
      <c r="G283" s="26">
        <v>76350</v>
      </c>
    </row>
    <row r="284" spans="1:7" ht="15.75">
      <c r="A284" s="5" t="s">
        <v>51</v>
      </c>
      <c r="B284" s="36" t="s">
        <v>423</v>
      </c>
      <c r="C284" s="36" t="s">
        <v>426</v>
      </c>
      <c r="D284" s="36" t="s">
        <v>90</v>
      </c>
      <c r="E284" s="36" t="s">
        <v>52</v>
      </c>
      <c r="F284" s="36"/>
      <c r="G284" s="26">
        <v>8069.5</v>
      </c>
    </row>
    <row r="285" spans="1:7" ht="63" customHeight="1">
      <c r="A285" s="5" t="s">
        <v>869</v>
      </c>
      <c r="B285" s="36" t="s">
        <v>423</v>
      </c>
      <c r="C285" s="36" t="s">
        <v>426</v>
      </c>
      <c r="D285" s="36" t="s">
        <v>90</v>
      </c>
      <c r="E285" s="36" t="s">
        <v>132</v>
      </c>
      <c r="F285" s="36"/>
      <c r="G285" s="26">
        <v>8069.5</v>
      </c>
    </row>
    <row r="286" spans="1:7" ht="31.5">
      <c r="A286" s="5" t="s">
        <v>250</v>
      </c>
      <c r="B286" s="36" t="s">
        <v>423</v>
      </c>
      <c r="C286" s="36" t="s">
        <v>426</v>
      </c>
      <c r="D286" s="36" t="s">
        <v>90</v>
      </c>
      <c r="E286" s="36" t="s">
        <v>382</v>
      </c>
      <c r="F286" s="36" t="s">
        <v>111</v>
      </c>
      <c r="G286" s="26">
        <v>6920</v>
      </c>
    </row>
    <row r="287" spans="1:7" ht="31.5">
      <c r="A287" s="5" t="s">
        <v>253</v>
      </c>
      <c r="B287" s="36" t="s">
        <v>423</v>
      </c>
      <c r="C287" s="36" t="s">
        <v>426</v>
      </c>
      <c r="D287" s="36" t="s">
        <v>90</v>
      </c>
      <c r="E287" s="36" t="s">
        <v>383</v>
      </c>
      <c r="F287" s="36" t="s">
        <v>111</v>
      </c>
      <c r="G287" s="26">
        <v>1149.5</v>
      </c>
    </row>
    <row r="288" spans="1:7" ht="15.75">
      <c r="A288" s="5"/>
      <c r="B288" s="36"/>
      <c r="C288" s="36"/>
      <c r="D288" s="36"/>
      <c r="E288" s="36"/>
      <c r="F288" s="36"/>
      <c r="G288" s="26"/>
    </row>
    <row r="289" spans="1:7" ht="15.75">
      <c r="A289" s="5" t="s">
        <v>327</v>
      </c>
      <c r="B289" s="36" t="s">
        <v>423</v>
      </c>
      <c r="C289" s="36" t="s">
        <v>426</v>
      </c>
      <c r="D289" s="36" t="s">
        <v>109</v>
      </c>
      <c r="E289" s="36"/>
      <c r="F289" s="36"/>
      <c r="G289" s="26">
        <v>68280.5</v>
      </c>
    </row>
    <row r="290" spans="1:7" ht="31.5">
      <c r="A290" s="5" t="s">
        <v>137</v>
      </c>
      <c r="B290" s="36" t="s">
        <v>423</v>
      </c>
      <c r="C290" s="36" t="s">
        <v>426</v>
      </c>
      <c r="D290" s="36" t="s">
        <v>109</v>
      </c>
      <c r="E290" s="36" t="s">
        <v>138</v>
      </c>
      <c r="F290" s="36"/>
      <c r="G290" s="26">
        <v>8934.6</v>
      </c>
    </row>
    <row r="291" spans="1:7" ht="47.25">
      <c r="A291" s="5" t="s">
        <v>244</v>
      </c>
      <c r="B291" s="36" t="s">
        <v>423</v>
      </c>
      <c r="C291" s="36" t="s">
        <v>426</v>
      </c>
      <c r="D291" s="36" t="s">
        <v>109</v>
      </c>
      <c r="E291" s="36" t="s">
        <v>139</v>
      </c>
      <c r="F291" s="36"/>
      <c r="G291" s="26">
        <v>8934.6</v>
      </c>
    </row>
    <row r="292" spans="1:7" ht="31.5">
      <c r="A292" s="5" t="s">
        <v>253</v>
      </c>
      <c r="B292" s="36" t="s">
        <v>423</v>
      </c>
      <c r="C292" s="36" t="s">
        <v>426</v>
      </c>
      <c r="D292" s="36" t="s">
        <v>109</v>
      </c>
      <c r="E292" s="36" t="s">
        <v>139</v>
      </c>
      <c r="F292" s="36" t="s">
        <v>111</v>
      </c>
      <c r="G292" s="26">
        <v>8934.6</v>
      </c>
    </row>
    <row r="293" spans="1:7" ht="15.75">
      <c r="A293" s="5"/>
      <c r="B293" s="36"/>
      <c r="C293" s="36"/>
      <c r="D293" s="36"/>
      <c r="E293" s="36"/>
      <c r="F293" s="36"/>
      <c r="G293" s="26"/>
    </row>
    <row r="294" spans="1:7" ht="15.75" customHeight="1">
      <c r="A294" s="5" t="s">
        <v>232</v>
      </c>
      <c r="B294" s="36" t="s">
        <v>423</v>
      </c>
      <c r="C294" s="36" t="s">
        <v>426</v>
      </c>
      <c r="D294" s="36" t="s">
        <v>109</v>
      </c>
      <c r="E294" s="36" t="s">
        <v>233</v>
      </c>
      <c r="F294" s="36"/>
      <c r="G294" s="26">
        <v>59345.9</v>
      </c>
    </row>
    <row r="295" spans="1:7" ht="78.75">
      <c r="A295" s="5" t="s">
        <v>361</v>
      </c>
      <c r="B295" s="36" t="s">
        <v>423</v>
      </c>
      <c r="C295" s="36" t="s">
        <v>426</v>
      </c>
      <c r="D295" s="36" t="s">
        <v>109</v>
      </c>
      <c r="E295" s="36" t="s">
        <v>328</v>
      </c>
      <c r="F295" s="36"/>
      <c r="G295" s="26">
        <v>59345.9</v>
      </c>
    </row>
    <row r="296" spans="1:7" ht="31.5">
      <c r="A296" s="5" t="s">
        <v>250</v>
      </c>
      <c r="B296" s="36" t="s">
        <v>423</v>
      </c>
      <c r="C296" s="36" t="s">
        <v>426</v>
      </c>
      <c r="D296" s="36" t="s">
        <v>109</v>
      </c>
      <c r="E296" s="36" t="s">
        <v>251</v>
      </c>
      <c r="F296" s="36" t="s">
        <v>111</v>
      </c>
      <c r="G296" s="26">
        <v>469.1</v>
      </c>
    </row>
    <row r="297" spans="1:7" ht="31.5">
      <c r="A297" s="5" t="s">
        <v>253</v>
      </c>
      <c r="B297" s="36" t="s">
        <v>423</v>
      </c>
      <c r="C297" s="36" t="s">
        <v>426</v>
      </c>
      <c r="D297" s="36" t="s">
        <v>109</v>
      </c>
      <c r="E297" s="36" t="s">
        <v>252</v>
      </c>
      <c r="F297" s="36" t="s">
        <v>111</v>
      </c>
      <c r="G297" s="26">
        <v>58876.8</v>
      </c>
    </row>
    <row r="298" spans="1:7" ht="15.75">
      <c r="A298" s="5"/>
      <c r="B298" s="36"/>
      <c r="C298" s="36"/>
      <c r="D298" s="36"/>
      <c r="E298" s="36"/>
      <c r="F298" s="36"/>
      <c r="G298" s="26"/>
    </row>
    <row r="299" spans="1:7" ht="31.5">
      <c r="A299" s="5" t="s">
        <v>179</v>
      </c>
      <c r="B299" s="36"/>
      <c r="C299" s="36"/>
      <c r="D299" s="36"/>
      <c r="E299" s="36"/>
      <c r="F299" s="36"/>
      <c r="G299" s="26">
        <v>132114.1</v>
      </c>
    </row>
    <row r="300" spans="1:7" ht="15.75">
      <c r="A300" s="39"/>
      <c r="B300" s="36"/>
      <c r="C300" s="36"/>
      <c r="D300" s="36"/>
      <c r="E300" s="36"/>
      <c r="F300" s="36"/>
      <c r="G300" s="26"/>
    </row>
    <row r="301" spans="1:7" s="45" customFormat="1" ht="15.75">
      <c r="A301" s="46" t="s">
        <v>401</v>
      </c>
      <c r="B301" s="38" t="s">
        <v>868</v>
      </c>
      <c r="C301" s="36"/>
      <c r="D301" s="36"/>
      <c r="E301" s="36"/>
      <c r="F301" s="36"/>
      <c r="G301" s="9">
        <v>123636</v>
      </c>
    </row>
    <row r="302" spans="1:7" ht="15.75">
      <c r="A302" s="5" t="s">
        <v>429</v>
      </c>
      <c r="B302" s="36" t="s">
        <v>868</v>
      </c>
      <c r="C302" s="36" t="s">
        <v>114</v>
      </c>
      <c r="D302" s="36"/>
      <c r="E302" s="36"/>
      <c r="F302" s="36"/>
      <c r="G302" s="26">
        <v>123636</v>
      </c>
    </row>
    <row r="303" spans="1:7" ht="47.25">
      <c r="A303" s="5" t="s">
        <v>442</v>
      </c>
      <c r="B303" s="36" t="s">
        <v>868</v>
      </c>
      <c r="C303" s="36" t="s">
        <v>114</v>
      </c>
      <c r="D303" s="36" t="s">
        <v>39</v>
      </c>
      <c r="E303" s="36"/>
      <c r="F303" s="36"/>
      <c r="G303" s="26">
        <v>22787.7</v>
      </c>
    </row>
    <row r="304" spans="1:7" ht="63">
      <c r="A304" s="5" t="s">
        <v>432</v>
      </c>
      <c r="B304" s="36" t="s">
        <v>868</v>
      </c>
      <c r="C304" s="36" t="s">
        <v>114</v>
      </c>
      <c r="D304" s="36" t="s">
        <v>39</v>
      </c>
      <c r="E304" s="36" t="s">
        <v>433</v>
      </c>
      <c r="F304" s="36"/>
      <c r="G304" s="26">
        <v>22787.7</v>
      </c>
    </row>
    <row r="305" spans="1:7" ht="15.75">
      <c r="A305" s="5" t="s">
        <v>434</v>
      </c>
      <c r="B305" s="36" t="s">
        <v>868</v>
      </c>
      <c r="C305" s="36" t="s">
        <v>114</v>
      </c>
      <c r="D305" s="36" t="s">
        <v>39</v>
      </c>
      <c r="E305" s="36" t="s">
        <v>435</v>
      </c>
      <c r="F305" s="36"/>
      <c r="G305" s="26">
        <v>22787.7</v>
      </c>
    </row>
    <row r="306" spans="1:7" ht="31.5">
      <c r="A306" s="5" t="s">
        <v>83</v>
      </c>
      <c r="B306" s="36" t="s">
        <v>868</v>
      </c>
      <c r="C306" s="36" t="s">
        <v>114</v>
      </c>
      <c r="D306" s="36" t="s">
        <v>39</v>
      </c>
      <c r="E306" s="36" t="s">
        <v>435</v>
      </c>
      <c r="F306" s="36" t="s">
        <v>176</v>
      </c>
      <c r="G306" s="26">
        <v>22787.7</v>
      </c>
    </row>
    <row r="307" spans="1:7" ht="15.75">
      <c r="A307" s="5"/>
      <c r="B307" s="36"/>
      <c r="C307" s="36"/>
      <c r="D307" s="36"/>
      <c r="E307" s="36"/>
      <c r="F307" s="36"/>
      <c r="G307" s="26"/>
    </row>
    <row r="308" spans="1:7" ht="31.5">
      <c r="A308" s="5" t="s">
        <v>149</v>
      </c>
      <c r="B308" s="36" t="s">
        <v>868</v>
      </c>
      <c r="C308" s="36" t="s">
        <v>114</v>
      </c>
      <c r="D308" s="36" t="s">
        <v>113</v>
      </c>
      <c r="E308" s="36"/>
      <c r="F308" s="36"/>
      <c r="G308" s="26">
        <v>96562.9</v>
      </c>
    </row>
    <row r="309" spans="1:7" ht="15.75">
      <c r="A309" s="5" t="s">
        <v>150</v>
      </c>
      <c r="B309" s="36" t="s">
        <v>868</v>
      </c>
      <c r="C309" s="36" t="s">
        <v>114</v>
      </c>
      <c r="D309" s="36" t="s">
        <v>113</v>
      </c>
      <c r="E309" s="36" t="s">
        <v>151</v>
      </c>
      <c r="F309" s="36"/>
      <c r="G309" s="26">
        <v>96562.9</v>
      </c>
    </row>
    <row r="310" spans="1:7" ht="15.75">
      <c r="A310" s="5" t="s">
        <v>210</v>
      </c>
      <c r="B310" s="36" t="s">
        <v>868</v>
      </c>
      <c r="C310" s="36" t="s">
        <v>114</v>
      </c>
      <c r="D310" s="36" t="s">
        <v>113</v>
      </c>
      <c r="E310" s="36" t="s">
        <v>213</v>
      </c>
      <c r="F310" s="36"/>
      <c r="G310" s="26">
        <v>96562.9</v>
      </c>
    </row>
    <row r="311" spans="1:7" ht="15.75">
      <c r="A311" s="5" t="s">
        <v>145</v>
      </c>
      <c r="B311" s="36" t="s">
        <v>868</v>
      </c>
      <c r="C311" s="36" t="s">
        <v>114</v>
      </c>
      <c r="D311" s="36" t="s">
        <v>113</v>
      </c>
      <c r="E311" s="36" t="s">
        <v>213</v>
      </c>
      <c r="F311" s="36" t="s">
        <v>76</v>
      </c>
      <c r="G311" s="26">
        <v>96562.9</v>
      </c>
    </row>
    <row r="312" spans="1:7" ht="15.75">
      <c r="A312" s="6"/>
      <c r="B312" s="36"/>
      <c r="C312" s="36"/>
      <c r="D312" s="36"/>
      <c r="E312" s="36"/>
      <c r="F312" s="36"/>
      <c r="G312" s="26"/>
    </row>
    <row r="313" spans="1:7" ht="15.75">
      <c r="A313" s="5" t="s">
        <v>152</v>
      </c>
      <c r="B313" s="36" t="s">
        <v>868</v>
      </c>
      <c r="C313" s="36" t="s">
        <v>114</v>
      </c>
      <c r="D313" s="36" t="s">
        <v>428</v>
      </c>
      <c r="E313" s="36"/>
      <c r="F313" s="36"/>
      <c r="G313" s="26">
        <v>4285.4</v>
      </c>
    </row>
    <row r="314" spans="1:7" ht="15.75">
      <c r="A314" s="5" t="s">
        <v>152</v>
      </c>
      <c r="B314" s="36" t="s">
        <v>868</v>
      </c>
      <c r="C314" s="36" t="s">
        <v>114</v>
      </c>
      <c r="D314" s="36" t="s">
        <v>428</v>
      </c>
      <c r="E314" s="36" t="s">
        <v>153</v>
      </c>
      <c r="F314" s="36"/>
      <c r="G314" s="26">
        <v>4285.4</v>
      </c>
    </row>
    <row r="315" spans="1:7" ht="15.75">
      <c r="A315" s="5" t="s">
        <v>214</v>
      </c>
      <c r="B315" s="36" t="s">
        <v>868</v>
      </c>
      <c r="C315" s="36" t="s">
        <v>114</v>
      </c>
      <c r="D315" s="36" t="s">
        <v>428</v>
      </c>
      <c r="E315" s="36" t="s">
        <v>215</v>
      </c>
      <c r="F315" s="36"/>
      <c r="G315" s="26">
        <v>4285.4</v>
      </c>
    </row>
    <row r="316" spans="1:7" ht="15.75">
      <c r="A316" s="5" t="s">
        <v>145</v>
      </c>
      <c r="B316" s="36" t="s">
        <v>868</v>
      </c>
      <c r="C316" s="36" t="s">
        <v>114</v>
      </c>
      <c r="D316" s="36" t="s">
        <v>428</v>
      </c>
      <c r="E316" s="36" t="s">
        <v>215</v>
      </c>
      <c r="F316" s="36" t="s">
        <v>76</v>
      </c>
      <c r="G316" s="26">
        <v>4285.4</v>
      </c>
    </row>
    <row r="317" spans="1:7" ht="15.75">
      <c r="A317" s="7"/>
      <c r="B317" s="36"/>
      <c r="C317" s="36"/>
      <c r="D317" s="36"/>
      <c r="E317" s="36"/>
      <c r="F317" s="36"/>
      <c r="G317" s="26"/>
    </row>
    <row r="318" spans="1:7" s="45" customFormat="1" ht="15.75">
      <c r="A318" s="46" t="s">
        <v>402</v>
      </c>
      <c r="B318" s="38" t="s">
        <v>171</v>
      </c>
      <c r="C318" s="36"/>
      <c r="D318" s="36"/>
      <c r="E318" s="36"/>
      <c r="F318" s="36"/>
      <c r="G318" s="9">
        <v>601331.6</v>
      </c>
    </row>
    <row r="319" spans="1:7" ht="15.75">
      <c r="A319" s="5" t="s">
        <v>429</v>
      </c>
      <c r="B319" s="36" t="s">
        <v>171</v>
      </c>
      <c r="C319" s="36" t="s">
        <v>114</v>
      </c>
      <c r="D319" s="36"/>
      <c r="E319" s="36"/>
      <c r="F319" s="36"/>
      <c r="G319" s="26">
        <v>401.2</v>
      </c>
    </row>
    <row r="320" spans="1:7" ht="15.75">
      <c r="A320" s="5" t="s">
        <v>37</v>
      </c>
      <c r="B320" s="36" t="s">
        <v>171</v>
      </c>
      <c r="C320" s="36" t="s">
        <v>114</v>
      </c>
      <c r="D320" s="36" t="s">
        <v>424</v>
      </c>
      <c r="E320" s="36"/>
      <c r="F320" s="36"/>
      <c r="G320" s="26">
        <v>401.2</v>
      </c>
    </row>
    <row r="321" spans="1:7" ht="47.25">
      <c r="A321" s="5" t="s">
        <v>403</v>
      </c>
      <c r="B321" s="36" t="s">
        <v>171</v>
      </c>
      <c r="C321" s="36" t="s">
        <v>114</v>
      </c>
      <c r="D321" s="36" t="s">
        <v>424</v>
      </c>
      <c r="E321" s="36" t="s">
        <v>405</v>
      </c>
      <c r="F321" s="36"/>
      <c r="G321" s="26">
        <v>401.2</v>
      </c>
    </row>
    <row r="322" spans="1:7" ht="47.25">
      <c r="A322" s="5" t="s">
        <v>404</v>
      </c>
      <c r="B322" s="36" t="s">
        <v>171</v>
      </c>
      <c r="C322" s="36" t="s">
        <v>114</v>
      </c>
      <c r="D322" s="36" t="s">
        <v>424</v>
      </c>
      <c r="E322" s="36" t="s">
        <v>406</v>
      </c>
      <c r="F322" s="36"/>
      <c r="G322" s="26">
        <v>401.2</v>
      </c>
    </row>
    <row r="323" spans="1:7" ht="31.5">
      <c r="A323" s="5" t="s">
        <v>83</v>
      </c>
      <c r="B323" s="36" t="s">
        <v>171</v>
      </c>
      <c r="C323" s="36" t="s">
        <v>114</v>
      </c>
      <c r="D323" s="36" t="s">
        <v>424</v>
      </c>
      <c r="E323" s="36" t="s">
        <v>406</v>
      </c>
      <c r="F323" s="36" t="s">
        <v>176</v>
      </c>
      <c r="G323" s="26">
        <v>401.2</v>
      </c>
    </row>
    <row r="324" spans="1:7" ht="15.75">
      <c r="A324" s="6"/>
      <c r="B324" s="36"/>
      <c r="C324" s="36"/>
      <c r="D324" s="36"/>
      <c r="E324" s="36"/>
      <c r="F324" s="36"/>
      <c r="G324" s="26"/>
    </row>
    <row r="325" spans="1:7" ht="31.5">
      <c r="A325" s="5" t="s">
        <v>412</v>
      </c>
      <c r="B325" s="36" t="s">
        <v>171</v>
      </c>
      <c r="C325" s="36" t="s">
        <v>90</v>
      </c>
      <c r="D325" s="36"/>
      <c r="E325" s="36"/>
      <c r="F325" s="36"/>
      <c r="G325" s="26">
        <v>16657.4</v>
      </c>
    </row>
    <row r="326" spans="1:7" ht="47.25">
      <c r="A326" s="5" t="s">
        <v>216</v>
      </c>
      <c r="B326" s="36" t="s">
        <v>171</v>
      </c>
      <c r="C326" s="36" t="s">
        <v>90</v>
      </c>
      <c r="D326" s="36" t="s">
        <v>101</v>
      </c>
      <c r="E326" s="36"/>
      <c r="F326" s="36"/>
      <c r="G326" s="26">
        <v>16657.4</v>
      </c>
    </row>
    <row r="327" spans="1:7" ht="47.25">
      <c r="A327" s="5" t="s">
        <v>11</v>
      </c>
      <c r="B327" s="36" t="s">
        <v>171</v>
      </c>
      <c r="C327" s="36" t="s">
        <v>90</v>
      </c>
      <c r="D327" s="36" t="s">
        <v>101</v>
      </c>
      <c r="E327" s="36" t="s">
        <v>12</v>
      </c>
      <c r="F327" s="36"/>
      <c r="G327" s="26">
        <v>600</v>
      </c>
    </row>
    <row r="328" spans="1:7" ht="47.25">
      <c r="A328" s="5" t="s">
        <v>13</v>
      </c>
      <c r="B328" s="36" t="s">
        <v>171</v>
      </c>
      <c r="C328" s="36" t="s">
        <v>90</v>
      </c>
      <c r="D328" s="36" t="s">
        <v>101</v>
      </c>
      <c r="E328" s="36" t="s">
        <v>14</v>
      </c>
      <c r="F328" s="36"/>
      <c r="G328" s="26">
        <v>600</v>
      </c>
    </row>
    <row r="329" spans="1:7" ht="31.5">
      <c r="A329" s="5" t="s">
        <v>83</v>
      </c>
      <c r="B329" s="36" t="s">
        <v>171</v>
      </c>
      <c r="C329" s="36" t="s">
        <v>90</v>
      </c>
      <c r="D329" s="36" t="s">
        <v>101</v>
      </c>
      <c r="E329" s="36" t="s">
        <v>14</v>
      </c>
      <c r="F329" s="36" t="s">
        <v>176</v>
      </c>
      <c r="G329" s="26">
        <v>600</v>
      </c>
    </row>
    <row r="330" spans="1:7" ht="15.75">
      <c r="A330" s="5"/>
      <c r="B330" s="36"/>
      <c r="C330" s="36"/>
      <c r="D330" s="36"/>
      <c r="E330" s="36"/>
      <c r="F330" s="36"/>
      <c r="G330" s="26"/>
    </row>
    <row r="331" spans="1:7" ht="15.75">
      <c r="A331" s="5" t="s">
        <v>199</v>
      </c>
      <c r="B331" s="36" t="s">
        <v>171</v>
      </c>
      <c r="C331" s="36" t="s">
        <v>90</v>
      </c>
      <c r="D331" s="36" t="s">
        <v>101</v>
      </c>
      <c r="E331" s="36" t="s">
        <v>202</v>
      </c>
      <c r="F331" s="36"/>
      <c r="G331" s="26">
        <v>1573.4</v>
      </c>
    </row>
    <row r="332" spans="1:7" ht="31.5" customHeight="1">
      <c r="A332" s="5" t="s">
        <v>200</v>
      </c>
      <c r="B332" s="36" t="s">
        <v>171</v>
      </c>
      <c r="C332" s="36" t="s">
        <v>90</v>
      </c>
      <c r="D332" s="36" t="s">
        <v>101</v>
      </c>
      <c r="E332" s="36" t="s">
        <v>201</v>
      </c>
      <c r="F332" s="36"/>
      <c r="G332" s="26">
        <v>1573.4</v>
      </c>
    </row>
    <row r="333" spans="1:7" ht="31.5">
      <c r="A333" s="5" t="s">
        <v>83</v>
      </c>
      <c r="B333" s="36" t="s">
        <v>171</v>
      </c>
      <c r="C333" s="36" t="s">
        <v>90</v>
      </c>
      <c r="D333" s="36" t="s">
        <v>101</v>
      </c>
      <c r="E333" s="36" t="s">
        <v>201</v>
      </c>
      <c r="F333" s="36" t="s">
        <v>176</v>
      </c>
      <c r="G333" s="26">
        <v>1573.4</v>
      </c>
    </row>
    <row r="334" spans="1:7" ht="15.75">
      <c r="A334" s="5"/>
      <c r="B334" s="36"/>
      <c r="C334" s="36"/>
      <c r="D334" s="36"/>
      <c r="E334" s="36"/>
      <c r="F334" s="36"/>
      <c r="G334" s="26"/>
    </row>
    <row r="335" spans="1:7" ht="15.75">
      <c r="A335" s="5" t="s">
        <v>15</v>
      </c>
      <c r="B335" s="36" t="s">
        <v>171</v>
      </c>
      <c r="C335" s="36" t="s">
        <v>90</v>
      </c>
      <c r="D335" s="36" t="s">
        <v>101</v>
      </c>
      <c r="E335" s="36" t="s">
        <v>16</v>
      </c>
      <c r="F335" s="36"/>
      <c r="G335" s="26">
        <v>12948</v>
      </c>
    </row>
    <row r="336" spans="1:7" ht="31.5">
      <c r="A336" s="5" t="s">
        <v>148</v>
      </c>
      <c r="B336" s="36" t="s">
        <v>171</v>
      </c>
      <c r="C336" s="36" t="s">
        <v>90</v>
      </c>
      <c r="D336" s="36" t="s">
        <v>101</v>
      </c>
      <c r="E336" s="36" t="s">
        <v>17</v>
      </c>
      <c r="F336" s="36"/>
      <c r="G336" s="26">
        <v>12948</v>
      </c>
    </row>
    <row r="337" spans="1:7" ht="15.75" customHeight="1">
      <c r="A337" s="5" t="s">
        <v>147</v>
      </c>
      <c r="B337" s="36" t="s">
        <v>171</v>
      </c>
      <c r="C337" s="36" t="s">
        <v>90</v>
      </c>
      <c r="D337" s="36" t="s">
        <v>101</v>
      </c>
      <c r="E337" s="36" t="s">
        <v>60</v>
      </c>
      <c r="F337" s="36" t="s">
        <v>121</v>
      </c>
      <c r="G337" s="26">
        <v>12948</v>
      </c>
    </row>
    <row r="338" spans="1:7" ht="15.75" customHeight="1">
      <c r="A338" s="5"/>
      <c r="B338" s="36"/>
      <c r="C338" s="36"/>
      <c r="D338" s="36"/>
      <c r="E338" s="36"/>
      <c r="F338" s="36"/>
      <c r="G338" s="26"/>
    </row>
    <row r="339" spans="1:7" ht="15.75">
      <c r="A339" s="5" t="s">
        <v>82</v>
      </c>
      <c r="B339" s="36" t="s">
        <v>171</v>
      </c>
      <c r="C339" s="36" t="s">
        <v>90</v>
      </c>
      <c r="D339" s="36" t="s">
        <v>101</v>
      </c>
      <c r="E339" s="36" t="s">
        <v>878</v>
      </c>
      <c r="F339" s="36"/>
      <c r="G339" s="26">
        <v>1536</v>
      </c>
    </row>
    <row r="340" spans="1:7" ht="61.5" customHeight="1">
      <c r="A340" s="5" t="s">
        <v>360</v>
      </c>
      <c r="B340" s="36" t="s">
        <v>171</v>
      </c>
      <c r="C340" s="36" t="s">
        <v>90</v>
      </c>
      <c r="D340" s="36" t="s">
        <v>101</v>
      </c>
      <c r="E340" s="36" t="s">
        <v>339</v>
      </c>
      <c r="F340" s="36"/>
      <c r="G340" s="26">
        <v>1536</v>
      </c>
    </row>
    <row r="341" spans="1:7" ht="31.5">
      <c r="A341" s="5" t="s">
        <v>83</v>
      </c>
      <c r="B341" s="36" t="s">
        <v>171</v>
      </c>
      <c r="C341" s="36" t="s">
        <v>90</v>
      </c>
      <c r="D341" s="36" t="s">
        <v>101</v>
      </c>
      <c r="E341" s="36" t="s">
        <v>339</v>
      </c>
      <c r="F341" s="36" t="s">
        <v>176</v>
      </c>
      <c r="G341" s="26">
        <v>1536</v>
      </c>
    </row>
    <row r="342" spans="1:7" ht="15.75">
      <c r="A342" s="5"/>
      <c r="B342" s="36"/>
      <c r="C342" s="36"/>
      <c r="D342" s="36"/>
      <c r="E342" s="36"/>
      <c r="F342" s="36"/>
      <c r="G342" s="26"/>
    </row>
    <row r="343" spans="1:7" ht="15.75">
      <c r="A343" s="5" t="s">
        <v>102</v>
      </c>
      <c r="B343" s="36" t="s">
        <v>171</v>
      </c>
      <c r="C343" s="36" t="s">
        <v>109</v>
      </c>
      <c r="D343" s="36"/>
      <c r="E343" s="36"/>
      <c r="F343" s="36"/>
      <c r="G343" s="26">
        <v>10906.3</v>
      </c>
    </row>
    <row r="344" spans="1:7" ht="16.5" customHeight="1">
      <c r="A344" s="5" t="s">
        <v>161</v>
      </c>
      <c r="B344" s="36" t="s">
        <v>171</v>
      </c>
      <c r="C344" s="36" t="s">
        <v>109</v>
      </c>
      <c r="D344" s="36" t="s">
        <v>421</v>
      </c>
      <c r="E344" s="36"/>
      <c r="F344" s="36"/>
      <c r="G344" s="26">
        <v>10906.3</v>
      </c>
    </row>
    <row r="345" spans="1:7" ht="47.25" hidden="1">
      <c r="A345" s="5" t="s">
        <v>440</v>
      </c>
      <c r="B345" s="36" t="s">
        <v>171</v>
      </c>
      <c r="C345" s="36" t="s">
        <v>109</v>
      </c>
      <c r="D345" s="36" t="s">
        <v>421</v>
      </c>
      <c r="E345" s="36" t="s">
        <v>846</v>
      </c>
      <c r="F345" s="36"/>
      <c r="G345" s="26">
        <v>0</v>
      </c>
    </row>
    <row r="346" spans="1:7" ht="31.5" hidden="1">
      <c r="A346" s="5" t="s">
        <v>116</v>
      </c>
      <c r="B346" s="36" t="s">
        <v>171</v>
      </c>
      <c r="C346" s="36" t="s">
        <v>109</v>
      </c>
      <c r="D346" s="36" t="s">
        <v>421</v>
      </c>
      <c r="E346" s="36" t="s">
        <v>875</v>
      </c>
      <c r="F346" s="36"/>
      <c r="G346" s="26">
        <v>0</v>
      </c>
    </row>
    <row r="347" spans="1:7" ht="15.75" hidden="1">
      <c r="A347" s="5" t="s">
        <v>441</v>
      </c>
      <c r="B347" s="36" t="s">
        <v>171</v>
      </c>
      <c r="C347" s="36" t="s">
        <v>109</v>
      </c>
      <c r="D347" s="36" t="s">
        <v>421</v>
      </c>
      <c r="E347" s="36" t="s">
        <v>875</v>
      </c>
      <c r="F347" s="36" t="s">
        <v>120</v>
      </c>
      <c r="G347" s="26">
        <v>0</v>
      </c>
    </row>
    <row r="348" spans="1:7" ht="15.75" hidden="1">
      <c r="A348" s="5"/>
      <c r="B348" s="36"/>
      <c r="C348" s="36"/>
      <c r="D348" s="36"/>
      <c r="E348" s="36"/>
      <c r="F348" s="36"/>
      <c r="G348" s="26"/>
    </row>
    <row r="349" spans="1:7" ht="15.75">
      <c r="A349" s="5" t="s">
        <v>61</v>
      </c>
      <c r="B349" s="36" t="s">
        <v>171</v>
      </c>
      <c r="C349" s="36" t="s">
        <v>109</v>
      </c>
      <c r="D349" s="36" t="s">
        <v>421</v>
      </c>
      <c r="E349" s="36" t="s">
        <v>63</v>
      </c>
      <c r="F349" s="36"/>
      <c r="G349" s="26">
        <v>10906.3</v>
      </c>
    </row>
    <row r="350" spans="1:7" ht="31.5">
      <c r="A350" s="5" t="s">
        <v>62</v>
      </c>
      <c r="B350" s="36" t="s">
        <v>171</v>
      </c>
      <c r="C350" s="36" t="s">
        <v>109</v>
      </c>
      <c r="D350" s="36" t="s">
        <v>421</v>
      </c>
      <c r="E350" s="36" t="s">
        <v>64</v>
      </c>
      <c r="F350" s="36"/>
      <c r="G350" s="26">
        <v>10906.3</v>
      </c>
    </row>
    <row r="351" spans="1:7" ht="15.75">
      <c r="A351" s="5" t="s">
        <v>146</v>
      </c>
      <c r="B351" s="36" t="s">
        <v>171</v>
      </c>
      <c r="C351" s="36" t="s">
        <v>109</v>
      </c>
      <c r="D351" s="36" t="s">
        <v>421</v>
      </c>
      <c r="E351" s="36" t="s">
        <v>64</v>
      </c>
      <c r="F351" s="36" t="s">
        <v>115</v>
      </c>
      <c r="G351" s="26">
        <v>10906.3</v>
      </c>
    </row>
    <row r="352" spans="1:7" ht="15.75">
      <c r="A352" s="5"/>
      <c r="B352" s="36"/>
      <c r="C352" s="36"/>
      <c r="D352" s="36"/>
      <c r="E352" s="36"/>
      <c r="F352" s="36"/>
      <c r="G352" s="26"/>
    </row>
    <row r="353" spans="1:7" ht="15.75">
      <c r="A353" s="5" t="s">
        <v>452</v>
      </c>
      <c r="B353" s="36" t="s">
        <v>171</v>
      </c>
      <c r="C353" s="36" t="s">
        <v>112</v>
      </c>
      <c r="D353" s="36"/>
      <c r="E353" s="36"/>
      <c r="F353" s="36"/>
      <c r="G353" s="26">
        <v>568782.4</v>
      </c>
    </row>
    <row r="354" spans="1:7" ht="15.75">
      <c r="A354" s="5" t="s">
        <v>453</v>
      </c>
      <c r="B354" s="36" t="s">
        <v>171</v>
      </c>
      <c r="C354" s="36" t="s">
        <v>112</v>
      </c>
      <c r="D354" s="36" t="s">
        <v>114</v>
      </c>
      <c r="E354" s="36"/>
      <c r="F354" s="36"/>
      <c r="G354" s="26">
        <v>144996.9</v>
      </c>
    </row>
    <row r="355" spans="1:7" ht="15.75">
      <c r="A355" s="5" t="s">
        <v>152</v>
      </c>
      <c r="B355" s="36" t="s">
        <v>171</v>
      </c>
      <c r="C355" s="36" t="s">
        <v>112</v>
      </c>
      <c r="D355" s="36" t="s">
        <v>114</v>
      </c>
      <c r="E355" s="36" t="s">
        <v>153</v>
      </c>
      <c r="F355" s="36"/>
      <c r="G355" s="26">
        <v>1890</v>
      </c>
    </row>
    <row r="356" spans="1:7" ht="15.75">
      <c r="A356" s="5" t="s">
        <v>214</v>
      </c>
      <c r="B356" s="36" t="s">
        <v>171</v>
      </c>
      <c r="C356" s="36" t="s">
        <v>112</v>
      </c>
      <c r="D356" s="36" t="s">
        <v>114</v>
      </c>
      <c r="E356" s="36" t="s">
        <v>215</v>
      </c>
      <c r="F356" s="36"/>
      <c r="G356" s="26">
        <v>1890</v>
      </c>
    </row>
    <row r="357" spans="1:7" ht="15.75">
      <c r="A357" s="5" t="s">
        <v>145</v>
      </c>
      <c r="B357" s="36" t="s">
        <v>171</v>
      </c>
      <c r="C357" s="36" t="s">
        <v>112</v>
      </c>
      <c r="D357" s="36" t="s">
        <v>114</v>
      </c>
      <c r="E357" s="36" t="s">
        <v>215</v>
      </c>
      <c r="F357" s="36" t="s">
        <v>76</v>
      </c>
      <c r="G357" s="26">
        <v>1890</v>
      </c>
    </row>
    <row r="358" spans="1:7" ht="15.75">
      <c r="A358" s="5"/>
      <c r="B358" s="36"/>
      <c r="C358" s="36"/>
      <c r="D358" s="36"/>
      <c r="E358" s="36"/>
      <c r="F358" s="36"/>
      <c r="G358" s="26"/>
    </row>
    <row r="359" spans="1:7" ht="31.5" customHeight="1">
      <c r="A359" s="5" t="s">
        <v>440</v>
      </c>
      <c r="B359" s="36" t="s">
        <v>171</v>
      </c>
      <c r="C359" s="36" t="s">
        <v>112</v>
      </c>
      <c r="D359" s="36" t="s">
        <v>114</v>
      </c>
      <c r="E359" s="36" t="s">
        <v>846</v>
      </c>
      <c r="F359" s="36"/>
      <c r="G359" s="26">
        <v>4292</v>
      </c>
    </row>
    <row r="360" spans="1:7" ht="31.5">
      <c r="A360" s="5" t="s">
        <v>116</v>
      </c>
      <c r="B360" s="36" t="s">
        <v>171</v>
      </c>
      <c r="C360" s="36" t="s">
        <v>112</v>
      </c>
      <c r="D360" s="36" t="s">
        <v>114</v>
      </c>
      <c r="E360" s="36" t="s">
        <v>875</v>
      </c>
      <c r="F360" s="36"/>
      <c r="G360" s="26">
        <v>4292</v>
      </c>
    </row>
    <row r="361" spans="1:7" ht="15.75">
      <c r="A361" s="5" t="s">
        <v>441</v>
      </c>
      <c r="B361" s="36" t="s">
        <v>171</v>
      </c>
      <c r="C361" s="36" t="s">
        <v>112</v>
      </c>
      <c r="D361" s="36" t="s">
        <v>114</v>
      </c>
      <c r="E361" s="36" t="s">
        <v>875</v>
      </c>
      <c r="F361" s="36" t="s">
        <v>120</v>
      </c>
      <c r="G361" s="26">
        <v>4292</v>
      </c>
    </row>
    <row r="362" spans="1:7" ht="15.75">
      <c r="A362" s="5"/>
      <c r="B362" s="36"/>
      <c r="C362" s="36"/>
      <c r="D362" s="36"/>
      <c r="E362" s="36"/>
      <c r="F362" s="36"/>
      <c r="G362" s="26"/>
    </row>
    <row r="363" spans="1:7" ht="15.75">
      <c r="A363" s="5" t="s">
        <v>455</v>
      </c>
      <c r="B363" s="36" t="s">
        <v>171</v>
      </c>
      <c r="C363" s="36" t="s">
        <v>112</v>
      </c>
      <c r="D363" s="36" t="s">
        <v>114</v>
      </c>
      <c r="E363" s="36" t="s">
        <v>456</v>
      </c>
      <c r="F363" s="36"/>
      <c r="G363" s="26">
        <v>88775.1</v>
      </c>
    </row>
    <row r="364" spans="1:7" ht="47.25" customHeight="1">
      <c r="A364" s="5" t="s">
        <v>457</v>
      </c>
      <c r="B364" s="36" t="s">
        <v>171</v>
      </c>
      <c r="C364" s="36" t="s">
        <v>112</v>
      </c>
      <c r="D364" s="36" t="s">
        <v>114</v>
      </c>
      <c r="E364" s="36" t="s">
        <v>458</v>
      </c>
      <c r="F364" s="36"/>
      <c r="G364" s="26">
        <v>9835.9</v>
      </c>
    </row>
    <row r="365" spans="1:7" ht="15.75">
      <c r="A365" s="5" t="s">
        <v>146</v>
      </c>
      <c r="B365" s="36" t="s">
        <v>171</v>
      </c>
      <c r="C365" s="36" t="s">
        <v>112</v>
      </c>
      <c r="D365" s="36" t="s">
        <v>114</v>
      </c>
      <c r="E365" s="36" t="s">
        <v>458</v>
      </c>
      <c r="F365" s="36" t="s">
        <v>115</v>
      </c>
      <c r="G365" s="26">
        <v>9835.9</v>
      </c>
    </row>
    <row r="366" spans="1:7" ht="63">
      <c r="A366" s="5" t="s">
        <v>289</v>
      </c>
      <c r="B366" s="36" t="s">
        <v>171</v>
      </c>
      <c r="C366" s="36" t="s">
        <v>112</v>
      </c>
      <c r="D366" s="36" t="s">
        <v>114</v>
      </c>
      <c r="E366" s="36" t="s">
        <v>290</v>
      </c>
      <c r="F366" s="36"/>
      <c r="G366" s="26">
        <v>975.7</v>
      </c>
    </row>
    <row r="367" spans="1:7" ht="15.75">
      <c r="A367" s="5" t="s">
        <v>146</v>
      </c>
      <c r="B367" s="36" t="s">
        <v>171</v>
      </c>
      <c r="C367" s="36" t="s">
        <v>112</v>
      </c>
      <c r="D367" s="36" t="s">
        <v>114</v>
      </c>
      <c r="E367" s="36" t="s">
        <v>290</v>
      </c>
      <c r="F367" s="36" t="s">
        <v>115</v>
      </c>
      <c r="G367" s="26">
        <v>975.7</v>
      </c>
    </row>
    <row r="368" spans="1:7" ht="47.25">
      <c r="A368" s="5" t="s">
        <v>459</v>
      </c>
      <c r="B368" s="36" t="s">
        <v>171</v>
      </c>
      <c r="C368" s="36" t="s">
        <v>112</v>
      </c>
      <c r="D368" s="36" t="s">
        <v>114</v>
      </c>
      <c r="E368" s="36" t="s">
        <v>460</v>
      </c>
      <c r="F368" s="36"/>
      <c r="G368" s="26">
        <v>33274.9</v>
      </c>
    </row>
    <row r="369" spans="1:7" ht="31.5">
      <c r="A369" s="5" t="s">
        <v>83</v>
      </c>
      <c r="B369" s="36" t="s">
        <v>171</v>
      </c>
      <c r="C369" s="36" t="s">
        <v>112</v>
      </c>
      <c r="D369" s="36" t="s">
        <v>114</v>
      </c>
      <c r="E369" s="36" t="s">
        <v>460</v>
      </c>
      <c r="F369" s="36" t="s">
        <v>176</v>
      </c>
      <c r="G369" s="26">
        <v>33274.9</v>
      </c>
    </row>
    <row r="370" spans="1:7" ht="63">
      <c r="A370" s="5" t="s">
        <v>291</v>
      </c>
      <c r="B370" s="36" t="s">
        <v>171</v>
      </c>
      <c r="C370" s="36" t="s">
        <v>112</v>
      </c>
      <c r="D370" s="36" t="s">
        <v>114</v>
      </c>
      <c r="E370" s="36" t="s">
        <v>292</v>
      </c>
      <c r="F370" s="36"/>
      <c r="G370" s="26">
        <v>3815.6</v>
      </c>
    </row>
    <row r="371" spans="1:7" ht="31.5">
      <c r="A371" s="5" t="s">
        <v>83</v>
      </c>
      <c r="B371" s="36" t="s">
        <v>171</v>
      </c>
      <c r="C371" s="36" t="s">
        <v>112</v>
      </c>
      <c r="D371" s="36" t="s">
        <v>114</v>
      </c>
      <c r="E371" s="36" t="s">
        <v>292</v>
      </c>
      <c r="F371" s="36" t="s">
        <v>176</v>
      </c>
      <c r="G371" s="26">
        <v>3815.6</v>
      </c>
    </row>
    <row r="372" spans="1:7" ht="15.75">
      <c r="A372" s="5" t="s">
        <v>461</v>
      </c>
      <c r="B372" s="36" t="s">
        <v>171</v>
      </c>
      <c r="C372" s="36" t="s">
        <v>112</v>
      </c>
      <c r="D372" s="36" t="s">
        <v>114</v>
      </c>
      <c r="E372" s="36" t="s">
        <v>462</v>
      </c>
      <c r="F372" s="36"/>
      <c r="G372" s="26">
        <v>40361.3</v>
      </c>
    </row>
    <row r="373" spans="1:7" ht="15.75">
      <c r="A373" s="5" t="s">
        <v>146</v>
      </c>
      <c r="B373" s="36" t="s">
        <v>171</v>
      </c>
      <c r="C373" s="36" t="s">
        <v>112</v>
      </c>
      <c r="D373" s="36" t="s">
        <v>114</v>
      </c>
      <c r="E373" s="36" t="s">
        <v>462</v>
      </c>
      <c r="F373" s="36" t="s">
        <v>115</v>
      </c>
      <c r="G373" s="26">
        <v>39279.3</v>
      </c>
    </row>
    <row r="374" spans="1:7" ht="31.5">
      <c r="A374" s="5" t="s">
        <v>83</v>
      </c>
      <c r="B374" s="36" t="s">
        <v>171</v>
      </c>
      <c r="C374" s="36" t="s">
        <v>112</v>
      </c>
      <c r="D374" s="36" t="s">
        <v>114</v>
      </c>
      <c r="E374" s="36" t="s">
        <v>462</v>
      </c>
      <c r="F374" s="36">
        <v>500</v>
      </c>
      <c r="G374" s="26">
        <v>1082</v>
      </c>
    </row>
    <row r="375" spans="1:7" ht="31.5">
      <c r="A375" s="5" t="s">
        <v>293</v>
      </c>
      <c r="B375" s="36" t="s">
        <v>171</v>
      </c>
      <c r="C375" s="36" t="s">
        <v>112</v>
      </c>
      <c r="D375" s="36" t="s">
        <v>114</v>
      </c>
      <c r="E375" s="36" t="s">
        <v>294</v>
      </c>
      <c r="F375" s="36"/>
      <c r="G375" s="26">
        <v>511.7</v>
      </c>
    </row>
    <row r="376" spans="1:7" ht="15.75" customHeight="1">
      <c r="A376" s="5" t="s">
        <v>146</v>
      </c>
      <c r="B376" s="36" t="s">
        <v>171</v>
      </c>
      <c r="C376" s="36" t="s">
        <v>112</v>
      </c>
      <c r="D376" s="36" t="s">
        <v>114</v>
      </c>
      <c r="E376" s="36" t="s">
        <v>294</v>
      </c>
      <c r="F376" s="36" t="s">
        <v>115</v>
      </c>
      <c r="G376" s="26">
        <v>375.1</v>
      </c>
    </row>
    <row r="377" spans="1:7" ht="31.5">
      <c r="A377" s="5" t="s">
        <v>83</v>
      </c>
      <c r="B377" s="36" t="s">
        <v>171</v>
      </c>
      <c r="C377" s="36" t="s">
        <v>112</v>
      </c>
      <c r="D377" s="36" t="s">
        <v>114</v>
      </c>
      <c r="E377" s="36" t="s">
        <v>294</v>
      </c>
      <c r="F377" s="36">
        <v>500</v>
      </c>
      <c r="G377" s="26">
        <v>136.6</v>
      </c>
    </row>
    <row r="378" spans="1:7" ht="15.75">
      <c r="A378" s="6"/>
      <c r="B378" s="36"/>
      <c r="C378" s="36"/>
      <c r="D378" s="36"/>
      <c r="E378" s="36"/>
      <c r="F378" s="36"/>
      <c r="G378" s="26"/>
    </row>
    <row r="379" spans="1:7" ht="15.75">
      <c r="A379" s="5" t="s">
        <v>82</v>
      </c>
      <c r="B379" s="36" t="s">
        <v>171</v>
      </c>
      <c r="C379" s="36" t="s">
        <v>112</v>
      </c>
      <c r="D379" s="36" t="s">
        <v>114</v>
      </c>
      <c r="E379" s="36" t="s">
        <v>878</v>
      </c>
      <c r="F379" s="36"/>
      <c r="G379" s="26">
        <v>50039.8</v>
      </c>
    </row>
    <row r="380" spans="1:7" ht="63" customHeight="1">
      <c r="A380" s="5" t="s">
        <v>192</v>
      </c>
      <c r="B380" s="36" t="s">
        <v>171</v>
      </c>
      <c r="C380" s="36" t="s">
        <v>112</v>
      </c>
      <c r="D380" s="36" t="s">
        <v>114</v>
      </c>
      <c r="E380" s="36" t="s">
        <v>189</v>
      </c>
      <c r="F380" s="36"/>
      <c r="G380" s="26">
        <v>19733.7</v>
      </c>
    </row>
    <row r="381" spans="1:7" ht="15.75">
      <c r="A381" s="5" t="s">
        <v>441</v>
      </c>
      <c r="B381" s="36" t="s">
        <v>171</v>
      </c>
      <c r="C381" s="36" t="s">
        <v>112</v>
      </c>
      <c r="D381" s="36" t="s">
        <v>114</v>
      </c>
      <c r="E381" s="36" t="s">
        <v>189</v>
      </c>
      <c r="F381" s="36" t="s">
        <v>120</v>
      </c>
      <c r="G381" s="26">
        <v>19676.4</v>
      </c>
    </row>
    <row r="382" spans="1:7" ht="31.5">
      <c r="A382" s="5" t="s">
        <v>854</v>
      </c>
      <c r="B382" s="36" t="s">
        <v>171</v>
      </c>
      <c r="C382" s="36" t="s">
        <v>112</v>
      </c>
      <c r="D382" s="36" t="s">
        <v>114</v>
      </c>
      <c r="E382" s="36" t="s">
        <v>855</v>
      </c>
      <c r="F382" s="36" t="s">
        <v>120</v>
      </c>
      <c r="G382" s="26">
        <v>57.3</v>
      </c>
    </row>
    <row r="383" spans="1:7" ht="47.25">
      <c r="A383" s="5" t="s">
        <v>203</v>
      </c>
      <c r="B383" s="36" t="s">
        <v>171</v>
      </c>
      <c r="C383" s="36" t="s">
        <v>112</v>
      </c>
      <c r="D383" s="36" t="s">
        <v>114</v>
      </c>
      <c r="E383" s="36" t="s">
        <v>188</v>
      </c>
      <c r="F383" s="36"/>
      <c r="G383" s="26">
        <v>13500</v>
      </c>
    </row>
    <row r="384" spans="1:7" ht="15.75">
      <c r="A384" s="5" t="s">
        <v>441</v>
      </c>
      <c r="B384" s="36" t="s">
        <v>171</v>
      </c>
      <c r="C384" s="36" t="s">
        <v>112</v>
      </c>
      <c r="D384" s="36" t="s">
        <v>114</v>
      </c>
      <c r="E384" s="36" t="s">
        <v>188</v>
      </c>
      <c r="F384" s="36" t="s">
        <v>120</v>
      </c>
      <c r="G384" s="26">
        <v>13500</v>
      </c>
    </row>
    <row r="385" spans="1:7" ht="63">
      <c r="A385" s="5" t="s">
        <v>349</v>
      </c>
      <c r="B385" s="36" t="s">
        <v>171</v>
      </c>
      <c r="C385" s="36" t="s">
        <v>112</v>
      </c>
      <c r="D385" s="36" t="s">
        <v>114</v>
      </c>
      <c r="E385" s="36" t="s">
        <v>350</v>
      </c>
      <c r="F385" s="36"/>
      <c r="G385" s="26">
        <v>25.9</v>
      </c>
    </row>
    <row r="386" spans="1:7" ht="15.75">
      <c r="A386" s="5" t="s">
        <v>441</v>
      </c>
      <c r="B386" s="36" t="s">
        <v>171</v>
      </c>
      <c r="C386" s="36" t="s">
        <v>112</v>
      </c>
      <c r="D386" s="36" t="s">
        <v>114</v>
      </c>
      <c r="E386" s="36" t="s">
        <v>350</v>
      </c>
      <c r="F386" s="36" t="s">
        <v>120</v>
      </c>
      <c r="G386" s="26">
        <v>25.9</v>
      </c>
    </row>
    <row r="387" spans="1:7" ht="47.25" customHeight="1">
      <c r="A387" s="5" t="s">
        <v>364</v>
      </c>
      <c r="B387" s="36" t="s">
        <v>171</v>
      </c>
      <c r="C387" s="36" t="s">
        <v>112</v>
      </c>
      <c r="D387" s="36" t="s">
        <v>114</v>
      </c>
      <c r="E387" s="36" t="s">
        <v>228</v>
      </c>
      <c r="F387" s="36"/>
      <c r="G387" s="26">
        <v>16216.9</v>
      </c>
    </row>
    <row r="388" spans="1:7" ht="31.5">
      <c r="A388" s="5" t="s">
        <v>83</v>
      </c>
      <c r="B388" s="36" t="s">
        <v>171</v>
      </c>
      <c r="C388" s="36" t="s">
        <v>112</v>
      </c>
      <c r="D388" s="36" t="s">
        <v>114</v>
      </c>
      <c r="E388" s="36" t="s">
        <v>228</v>
      </c>
      <c r="F388" s="36" t="s">
        <v>176</v>
      </c>
      <c r="G388" s="26">
        <v>16216.9</v>
      </c>
    </row>
    <row r="389" spans="1:7" ht="47.25">
      <c r="A389" s="5" t="s">
        <v>229</v>
      </c>
      <c r="B389" s="36" t="s">
        <v>171</v>
      </c>
      <c r="C389" s="36" t="s">
        <v>112</v>
      </c>
      <c r="D389" s="36" t="s">
        <v>114</v>
      </c>
      <c r="E389" s="36" t="s">
        <v>230</v>
      </c>
      <c r="F389" s="36"/>
      <c r="G389" s="26">
        <v>563.3</v>
      </c>
    </row>
    <row r="390" spans="1:7" ht="31.5">
      <c r="A390" s="5" t="s">
        <v>83</v>
      </c>
      <c r="B390" s="36" t="s">
        <v>171</v>
      </c>
      <c r="C390" s="36" t="s">
        <v>112</v>
      </c>
      <c r="D390" s="36" t="s">
        <v>114</v>
      </c>
      <c r="E390" s="36" t="s">
        <v>230</v>
      </c>
      <c r="F390" s="36" t="s">
        <v>176</v>
      </c>
      <c r="G390" s="26">
        <v>563.3</v>
      </c>
    </row>
    <row r="391" spans="1:7" ht="15.75">
      <c r="A391" s="6"/>
      <c r="B391" s="36"/>
      <c r="C391" s="36"/>
      <c r="D391" s="36"/>
      <c r="E391" s="36"/>
      <c r="F391" s="36"/>
      <c r="G391" s="26"/>
    </row>
    <row r="392" spans="1:7" ht="15.75">
      <c r="A392" s="5" t="s">
        <v>454</v>
      </c>
      <c r="B392" s="36" t="s">
        <v>171</v>
      </c>
      <c r="C392" s="36" t="s">
        <v>112</v>
      </c>
      <c r="D392" s="36" t="s">
        <v>110</v>
      </c>
      <c r="E392" s="36"/>
      <c r="F392" s="36"/>
      <c r="G392" s="26">
        <v>53804.7</v>
      </c>
    </row>
    <row r="393" spans="1:7" ht="15.75">
      <c r="A393" s="5" t="s">
        <v>152</v>
      </c>
      <c r="B393" s="36" t="s">
        <v>171</v>
      </c>
      <c r="C393" s="36" t="s">
        <v>112</v>
      </c>
      <c r="D393" s="36" t="s">
        <v>110</v>
      </c>
      <c r="E393" s="36" t="s">
        <v>153</v>
      </c>
      <c r="F393" s="36"/>
      <c r="G393" s="26">
        <v>86</v>
      </c>
    </row>
    <row r="394" spans="1:7" ht="15.75">
      <c r="A394" s="5" t="s">
        <v>214</v>
      </c>
      <c r="B394" s="36" t="s">
        <v>171</v>
      </c>
      <c r="C394" s="36" t="s">
        <v>112</v>
      </c>
      <c r="D394" s="36" t="s">
        <v>110</v>
      </c>
      <c r="E394" s="36" t="s">
        <v>215</v>
      </c>
      <c r="F394" s="36"/>
      <c r="G394" s="26">
        <v>86</v>
      </c>
    </row>
    <row r="395" spans="1:7" ht="15.75">
      <c r="A395" s="5" t="s">
        <v>145</v>
      </c>
      <c r="B395" s="36" t="s">
        <v>171</v>
      </c>
      <c r="C395" s="36" t="s">
        <v>112</v>
      </c>
      <c r="D395" s="36" t="s">
        <v>110</v>
      </c>
      <c r="E395" s="36" t="s">
        <v>215</v>
      </c>
      <c r="F395" s="36" t="s">
        <v>76</v>
      </c>
      <c r="G395" s="26">
        <v>86</v>
      </c>
    </row>
    <row r="396" spans="1:7" ht="15.75">
      <c r="A396" s="5"/>
      <c r="B396" s="36"/>
      <c r="C396" s="36"/>
      <c r="D396" s="36"/>
      <c r="E396" s="36"/>
      <c r="F396" s="36"/>
      <c r="G396" s="26"/>
    </row>
    <row r="397" spans="1:7" ht="31.5" customHeight="1">
      <c r="A397" s="5" t="s">
        <v>440</v>
      </c>
      <c r="B397" s="36" t="s">
        <v>171</v>
      </c>
      <c r="C397" s="36" t="s">
        <v>112</v>
      </c>
      <c r="D397" s="36" t="s">
        <v>110</v>
      </c>
      <c r="E397" s="36" t="s">
        <v>846</v>
      </c>
      <c r="F397" s="36"/>
      <c r="G397" s="26">
        <v>144.7</v>
      </c>
    </row>
    <row r="398" spans="1:7" ht="31.5">
      <c r="A398" s="5" t="s">
        <v>309</v>
      </c>
      <c r="B398" s="36" t="s">
        <v>171</v>
      </c>
      <c r="C398" s="36" t="s">
        <v>112</v>
      </c>
      <c r="D398" s="36" t="s">
        <v>110</v>
      </c>
      <c r="E398" s="36" t="s">
        <v>276</v>
      </c>
      <c r="F398" s="36"/>
      <c r="G398" s="26">
        <v>144.7</v>
      </c>
    </row>
    <row r="399" spans="1:7" ht="15.75">
      <c r="A399" s="5" t="s">
        <v>441</v>
      </c>
      <c r="B399" s="36" t="s">
        <v>171</v>
      </c>
      <c r="C399" s="36" t="s">
        <v>112</v>
      </c>
      <c r="D399" s="36" t="s">
        <v>110</v>
      </c>
      <c r="E399" s="36" t="s">
        <v>276</v>
      </c>
      <c r="F399" s="36" t="s">
        <v>120</v>
      </c>
      <c r="G399" s="26">
        <v>144.7</v>
      </c>
    </row>
    <row r="400" spans="1:7" ht="15.75">
      <c r="A400" s="5"/>
      <c r="B400" s="36"/>
      <c r="C400" s="36"/>
      <c r="D400" s="36"/>
      <c r="E400" s="36"/>
      <c r="F400" s="36"/>
      <c r="G400" s="26"/>
    </row>
    <row r="401" spans="1:7" ht="15.75">
      <c r="A401" s="5" t="s">
        <v>847</v>
      </c>
      <c r="B401" s="36" t="s">
        <v>171</v>
      </c>
      <c r="C401" s="36" t="s">
        <v>112</v>
      </c>
      <c r="D401" s="36" t="s">
        <v>110</v>
      </c>
      <c r="E401" s="36" t="s">
        <v>162</v>
      </c>
      <c r="F401" s="36"/>
      <c r="G401" s="26">
        <v>49823.1</v>
      </c>
    </row>
    <row r="402" spans="1:7" ht="61.5" customHeight="1">
      <c r="A402" s="5" t="s">
        <v>54</v>
      </c>
      <c r="B402" s="36" t="s">
        <v>171</v>
      </c>
      <c r="C402" s="36" t="s">
        <v>112</v>
      </c>
      <c r="D402" s="36" t="s">
        <v>110</v>
      </c>
      <c r="E402" s="36" t="s">
        <v>55</v>
      </c>
      <c r="F402" s="36"/>
      <c r="G402" s="26">
        <v>8.3</v>
      </c>
    </row>
    <row r="403" spans="1:7" ht="15.75">
      <c r="A403" s="5" t="s">
        <v>146</v>
      </c>
      <c r="B403" s="36" t="s">
        <v>171</v>
      </c>
      <c r="C403" s="36" t="s">
        <v>112</v>
      </c>
      <c r="D403" s="36" t="s">
        <v>110</v>
      </c>
      <c r="E403" s="36" t="s">
        <v>55</v>
      </c>
      <c r="F403" s="36" t="s">
        <v>115</v>
      </c>
      <c r="G403" s="26">
        <v>8.3</v>
      </c>
    </row>
    <row r="404" spans="1:7" ht="15.75">
      <c r="A404" s="5" t="s">
        <v>848</v>
      </c>
      <c r="B404" s="36" t="s">
        <v>171</v>
      </c>
      <c r="C404" s="36" t="s">
        <v>112</v>
      </c>
      <c r="D404" s="36" t="s">
        <v>110</v>
      </c>
      <c r="E404" s="36" t="s">
        <v>849</v>
      </c>
      <c r="F404" s="36"/>
      <c r="G404" s="26">
        <v>46402.1</v>
      </c>
    </row>
    <row r="405" spans="1:7" ht="31.5">
      <c r="A405" s="5" t="s">
        <v>83</v>
      </c>
      <c r="B405" s="36" t="s">
        <v>171</v>
      </c>
      <c r="C405" s="36" t="s">
        <v>112</v>
      </c>
      <c r="D405" s="36" t="s">
        <v>110</v>
      </c>
      <c r="E405" s="36" t="s">
        <v>849</v>
      </c>
      <c r="F405" s="36" t="s">
        <v>176</v>
      </c>
      <c r="G405" s="26">
        <v>46402.1</v>
      </c>
    </row>
    <row r="406" spans="1:7" ht="31.5">
      <c r="A406" s="5" t="s">
        <v>353</v>
      </c>
      <c r="B406" s="36" t="s">
        <v>171</v>
      </c>
      <c r="C406" s="36" t="s">
        <v>112</v>
      </c>
      <c r="D406" s="36" t="s">
        <v>110</v>
      </c>
      <c r="E406" s="36" t="s">
        <v>295</v>
      </c>
      <c r="F406" s="36"/>
      <c r="G406" s="26">
        <v>3412.7</v>
      </c>
    </row>
    <row r="407" spans="1:7" ht="31.5">
      <c r="A407" s="5" t="s">
        <v>83</v>
      </c>
      <c r="B407" s="36" t="s">
        <v>171</v>
      </c>
      <c r="C407" s="36" t="s">
        <v>112</v>
      </c>
      <c r="D407" s="36" t="s">
        <v>110</v>
      </c>
      <c r="E407" s="36" t="s">
        <v>295</v>
      </c>
      <c r="F407" s="36" t="s">
        <v>176</v>
      </c>
      <c r="G407" s="26">
        <v>3412.7</v>
      </c>
    </row>
    <row r="408" spans="1:7" ht="15.75">
      <c r="A408" s="5"/>
      <c r="B408" s="36"/>
      <c r="C408" s="36"/>
      <c r="D408" s="36"/>
      <c r="E408" s="36"/>
      <c r="F408" s="36"/>
      <c r="G408" s="26"/>
    </row>
    <row r="409" spans="1:7" ht="63">
      <c r="A409" s="5" t="s">
        <v>873</v>
      </c>
      <c r="B409" s="36" t="s">
        <v>171</v>
      </c>
      <c r="C409" s="36" t="s">
        <v>112</v>
      </c>
      <c r="D409" s="36" t="s">
        <v>110</v>
      </c>
      <c r="E409" s="36" t="s">
        <v>91</v>
      </c>
      <c r="F409" s="36"/>
      <c r="G409" s="26">
        <v>3411</v>
      </c>
    </row>
    <row r="410" spans="1:7" ht="47.25" customHeight="1">
      <c r="A410" s="5" t="s">
        <v>298</v>
      </c>
      <c r="B410" s="36" t="s">
        <v>171</v>
      </c>
      <c r="C410" s="36" t="s">
        <v>112</v>
      </c>
      <c r="D410" s="36" t="s">
        <v>110</v>
      </c>
      <c r="E410" s="36" t="s">
        <v>299</v>
      </c>
      <c r="F410" s="36"/>
      <c r="G410" s="26">
        <v>3411</v>
      </c>
    </row>
    <row r="411" spans="1:7" ht="15.75">
      <c r="A411" s="5" t="s">
        <v>146</v>
      </c>
      <c r="B411" s="36" t="s">
        <v>171</v>
      </c>
      <c r="C411" s="36" t="s">
        <v>112</v>
      </c>
      <c r="D411" s="36" t="s">
        <v>110</v>
      </c>
      <c r="E411" s="36" t="s">
        <v>299</v>
      </c>
      <c r="F411" s="36" t="s">
        <v>115</v>
      </c>
      <c r="G411" s="26">
        <v>3411</v>
      </c>
    </row>
    <row r="412" spans="1:7" ht="15.75">
      <c r="A412" s="5"/>
      <c r="B412" s="36"/>
      <c r="C412" s="36"/>
      <c r="D412" s="36"/>
      <c r="E412" s="36"/>
      <c r="F412" s="36"/>
      <c r="G412" s="26"/>
    </row>
    <row r="413" spans="1:7" ht="31.5">
      <c r="A413" s="5" t="s">
        <v>307</v>
      </c>
      <c r="B413" s="36" t="s">
        <v>171</v>
      </c>
      <c r="C413" s="36" t="s">
        <v>112</v>
      </c>
      <c r="D413" s="36" t="s">
        <v>110</v>
      </c>
      <c r="E413" s="36" t="s">
        <v>308</v>
      </c>
      <c r="F413" s="36"/>
      <c r="G413" s="26">
        <v>339.9</v>
      </c>
    </row>
    <row r="414" spans="1:7" ht="47.25">
      <c r="A414" s="5" t="s">
        <v>305</v>
      </c>
      <c r="B414" s="36" t="s">
        <v>171</v>
      </c>
      <c r="C414" s="36" t="s">
        <v>112</v>
      </c>
      <c r="D414" s="36" t="s">
        <v>110</v>
      </c>
      <c r="E414" s="36" t="s">
        <v>306</v>
      </c>
      <c r="F414" s="36"/>
      <c r="G414" s="26">
        <v>339.9</v>
      </c>
    </row>
    <row r="415" spans="1:7" ht="15.75">
      <c r="A415" s="5" t="s">
        <v>146</v>
      </c>
      <c r="B415" s="36" t="s">
        <v>171</v>
      </c>
      <c r="C415" s="36" t="s">
        <v>112</v>
      </c>
      <c r="D415" s="36" t="s">
        <v>110</v>
      </c>
      <c r="E415" s="36" t="s">
        <v>306</v>
      </c>
      <c r="F415" s="36" t="s">
        <v>115</v>
      </c>
      <c r="G415" s="26">
        <v>339.9</v>
      </c>
    </row>
    <row r="416" spans="1:7" ht="15.75">
      <c r="A416" s="6"/>
      <c r="B416" s="36"/>
      <c r="C416" s="36"/>
      <c r="D416" s="36"/>
      <c r="E416" s="36"/>
      <c r="F416" s="36"/>
      <c r="G416" s="26"/>
    </row>
    <row r="417" spans="1:7" ht="15.75">
      <c r="A417" s="5" t="s">
        <v>850</v>
      </c>
      <c r="B417" s="36" t="s">
        <v>171</v>
      </c>
      <c r="C417" s="36" t="s">
        <v>112</v>
      </c>
      <c r="D417" s="36" t="s">
        <v>90</v>
      </c>
      <c r="E417" s="36"/>
      <c r="F417" s="36"/>
      <c r="G417" s="26">
        <v>340082.8</v>
      </c>
    </row>
    <row r="418" spans="1:7" ht="15.75">
      <c r="A418" s="5" t="s">
        <v>152</v>
      </c>
      <c r="B418" s="36" t="s">
        <v>171</v>
      </c>
      <c r="C418" s="36" t="s">
        <v>112</v>
      </c>
      <c r="D418" s="36" t="s">
        <v>90</v>
      </c>
      <c r="E418" s="36" t="s">
        <v>153</v>
      </c>
      <c r="F418" s="36"/>
      <c r="G418" s="26">
        <v>474.6</v>
      </c>
    </row>
    <row r="419" spans="1:7" ht="15.75">
      <c r="A419" s="5" t="s">
        <v>214</v>
      </c>
      <c r="B419" s="36" t="s">
        <v>171</v>
      </c>
      <c r="C419" s="36" t="s">
        <v>112</v>
      </c>
      <c r="D419" s="36" t="s">
        <v>90</v>
      </c>
      <c r="E419" s="36" t="s">
        <v>215</v>
      </c>
      <c r="F419" s="36"/>
      <c r="G419" s="26">
        <v>474.6</v>
      </c>
    </row>
    <row r="420" spans="1:7" ht="15.75">
      <c r="A420" s="5" t="s">
        <v>145</v>
      </c>
      <c r="B420" s="36" t="s">
        <v>171</v>
      </c>
      <c r="C420" s="36" t="s">
        <v>112</v>
      </c>
      <c r="D420" s="36" t="s">
        <v>90</v>
      </c>
      <c r="E420" s="36" t="s">
        <v>215</v>
      </c>
      <c r="F420" s="36" t="s">
        <v>76</v>
      </c>
      <c r="G420" s="26">
        <v>474.6</v>
      </c>
    </row>
    <row r="421" spans="1:7" ht="15.75">
      <c r="A421" s="5"/>
      <c r="B421" s="36"/>
      <c r="C421" s="36"/>
      <c r="D421" s="36"/>
      <c r="E421" s="36"/>
      <c r="F421" s="36"/>
      <c r="G421" s="26"/>
    </row>
    <row r="422" spans="1:7" ht="31.5" customHeight="1">
      <c r="A422" s="5" t="s">
        <v>440</v>
      </c>
      <c r="B422" s="36" t="s">
        <v>171</v>
      </c>
      <c r="C422" s="36" t="s">
        <v>112</v>
      </c>
      <c r="D422" s="36" t="s">
        <v>90</v>
      </c>
      <c r="E422" s="36" t="s">
        <v>846</v>
      </c>
      <c r="F422" s="36"/>
      <c r="G422" s="26">
        <v>3389.3</v>
      </c>
    </row>
    <row r="423" spans="1:7" ht="31.5">
      <c r="A423" s="5" t="s">
        <v>116</v>
      </c>
      <c r="B423" s="36" t="s">
        <v>171</v>
      </c>
      <c r="C423" s="36" t="s">
        <v>112</v>
      </c>
      <c r="D423" s="36" t="s">
        <v>90</v>
      </c>
      <c r="E423" s="36" t="s">
        <v>875</v>
      </c>
      <c r="F423" s="36"/>
      <c r="G423" s="26">
        <v>613</v>
      </c>
    </row>
    <row r="424" spans="1:7" ht="15.75">
      <c r="A424" s="5" t="s">
        <v>441</v>
      </c>
      <c r="B424" s="36" t="s">
        <v>171</v>
      </c>
      <c r="C424" s="36" t="s">
        <v>112</v>
      </c>
      <c r="D424" s="36" t="s">
        <v>90</v>
      </c>
      <c r="E424" s="36" t="s">
        <v>875</v>
      </c>
      <c r="F424" s="36" t="s">
        <v>120</v>
      </c>
      <c r="G424" s="26">
        <v>613</v>
      </c>
    </row>
    <row r="425" spans="1:7" ht="31.5">
      <c r="A425" s="5" t="s">
        <v>309</v>
      </c>
      <c r="B425" s="36" t="s">
        <v>171</v>
      </c>
      <c r="C425" s="36" t="s">
        <v>112</v>
      </c>
      <c r="D425" s="36" t="s">
        <v>90</v>
      </c>
      <c r="E425" s="36" t="s">
        <v>276</v>
      </c>
      <c r="F425" s="36"/>
      <c r="G425" s="26">
        <v>2776.3</v>
      </c>
    </row>
    <row r="426" spans="1:7" ht="15.75">
      <c r="A426" s="5" t="s">
        <v>441</v>
      </c>
      <c r="B426" s="36" t="s">
        <v>171</v>
      </c>
      <c r="C426" s="36" t="s">
        <v>112</v>
      </c>
      <c r="D426" s="36" t="s">
        <v>90</v>
      </c>
      <c r="E426" s="36" t="s">
        <v>276</v>
      </c>
      <c r="F426" s="36" t="s">
        <v>120</v>
      </c>
      <c r="G426" s="26">
        <v>2776.3</v>
      </c>
    </row>
    <row r="427" spans="1:7" ht="15.75">
      <c r="A427" s="5"/>
      <c r="B427" s="36"/>
      <c r="C427" s="36"/>
      <c r="D427" s="36"/>
      <c r="E427" s="36"/>
      <c r="F427" s="36"/>
      <c r="G427" s="26"/>
    </row>
    <row r="428" spans="1:7" ht="15.75">
      <c r="A428" s="5" t="s">
        <v>850</v>
      </c>
      <c r="B428" s="36" t="s">
        <v>171</v>
      </c>
      <c r="C428" s="36" t="s">
        <v>112</v>
      </c>
      <c r="D428" s="36" t="s">
        <v>90</v>
      </c>
      <c r="E428" s="36" t="s">
        <v>851</v>
      </c>
      <c r="F428" s="36"/>
      <c r="G428" s="26">
        <v>178816.4</v>
      </c>
    </row>
    <row r="429" spans="1:7" ht="15.75">
      <c r="A429" s="5" t="s">
        <v>852</v>
      </c>
      <c r="B429" s="36" t="s">
        <v>171</v>
      </c>
      <c r="C429" s="36" t="s">
        <v>112</v>
      </c>
      <c r="D429" s="36" t="s">
        <v>90</v>
      </c>
      <c r="E429" s="36" t="s">
        <v>853</v>
      </c>
      <c r="F429" s="36"/>
      <c r="G429" s="26">
        <v>47412.5</v>
      </c>
    </row>
    <row r="430" spans="1:7" ht="15.75" customHeight="1">
      <c r="A430" s="5" t="s">
        <v>441</v>
      </c>
      <c r="B430" s="36" t="s">
        <v>171</v>
      </c>
      <c r="C430" s="36" t="s">
        <v>112</v>
      </c>
      <c r="D430" s="36" t="s">
        <v>90</v>
      </c>
      <c r="E430" s="36" t="s">
        <v>853</v>
      </c>
      <c r="F430" s="36" t="s">
        <v>120</v>
      </c>
      <c r="G430" s="26">
        <v>950</v>
      </c>
    </row>
    <row r="431" spans="1:7" ht="31.5">
      <c r="A431" s="5" t="s">
        <v>83</v>
      </c>
      <c r="B431" s="36" t="s">
        <v>171</v>
      </c>
      <c r="C431" s="36" t="s">
        <v>112</v>
      </c>
      <c r="D431" s="36" t="s">
        <v>90</v>
      </c>
      <c r="E431" s="36" t="s">
        <v>853</v>
      </c>
      <c r="F431" s="36">
        <v>500</v>
      </c>
      <c r="G431" s="26">
        <v>46462.5</v>
      </c>
    </row>
    <row r="432" spans="1:7" ht="15.75">
      <c r="A432" s="5" t="s">
        <v>310</v>
      </c>
      <c r="B432" s="36" t="s">
        <v>171</v>
      </c>
      <c r="C432" s="36" t="s">
        <v>112</v>
      </c>
      <c r="D432" s="36" t="s">
        <v>90</v>
      </c>
      <c r="E432" s="36" t="s">
        <v>311</v>
      </c>
      <c r="F432" s="36"/>
      <c r="G432" s="26">
        <v>1741.7</v>
      </c>
    </row>
    <row r="433" spans="1:7" ht="31.5">
      <c r="A433" s="5" t="s">
        <v>83</v>
      </c>
      <c r="B433" s="36" t="s">
        <v>171</v>
      </c>
      <c r="C433" s="36" t="s">
        <v>112</v>
      </c>
      <c r="D433" s="36" t="s">
        <v>90</v>
      </c>
      <c r="E433" s="36" t="s">
        <v>311</v>
      </c>
      <c r="F433" s="36">
        <v>500</v>
      </c>
      <c r="G433" s="26">
        <v>1741.7</v>
      </c>
    </row>
    <row r="434" spans="1:7" ht="63">
      <c r="A434" s="5" t="s">
        <v>211</v>
      </c>
      <c r="B434" s="36" t="s">
        <v>171</v>
      </c>
      <c r="C434" s="36" t="s">
        <v>112</v>
      </c>
      <c r="D434" s="36" t="s">
        <v>90</v>
      </c>
      <c r="E434" s="36" t="s">
        <v>856</v>
      </c>
      <c r="F434" s="36"/>
      <c r="G434" s="26">
        <v>100564.7</v>
      </c>
    </row>
    <row r="435" spans="1:7" ht="15.75" customHeight="1">
      <c r="A435" s="5" t="s">
        <v>441</v>
      </c>
      <c r="B435" s="36" t="s">
        <v>171</v>
      </c>
      <c r="C435" s="36" t="s">
        <v>112</v>
      </c>
      <c r="D435" s="36" t="s">
        <v>90</v>
      </c>
      <c r="E435" s="36" t="s">
        <v>856</v>
      </c>
      <c r="F435" s="36" t="s">
        <v>120</v>
      </c>
      <c r="G435" s="26">
        <v>160.9</v>
      </c>
    </row>
    <row r="436" spans="1:7" ht="31.5">
      <c r="A436" s="5" t="s">
        <v>83</v>
      </c>
      <c r="B436" s="36" t="s">
        <v>171</v>
      </c>
      <c r="C436" s="36" t="s">
        <v>112</v>
      </c>
      <c r="D436" s="36" t="s">
        <v>90</v>
      </c>
      <c r="E436" s="36" t="s">
        <v>856</v>
      </c>
      <c r="F436" s="36">
        <v>500</v>
      </c>
      <c r="G436" s="26">
        <v>100403.8</v>
      </c>
    </row>
    <row r="437" spans="1:7" ht="63">
      <c r="A437" s="5" t="s">
        <v>212</v>
      </c>
      <c r="B437" s="36" t="s">
        <v>171</v>
      </c>
      <c r="C437" s="36" t="s">
        <v>112</v>
      </c>
      <c r="D437" s="36" t="s">
        <v>90</v>
      </c>
      <c r="E437" s="36" t="s">
        <v>312</v>
      </c>
      <c r="F437" s="36"/>
      <c r="G437" s="26">
        <v>8135.1</v>
      </c>
    </row>
    <row r="438" spans="1:7" ht="15.75">
      <c r="A438" s="5" t="s">
        <v>441</v>
      </c>
      <c r="B438" s="36" t="s">
        <v>171</v>
      </c>
      <c r="C438" s="36" t="s">
        <v>112</v>
      </c>
      <c r="D438" s="36" t="s">
        <v>90</v>
      </c>
      <c r="E438" s="36" t="s">
        <v>312</v>
      </c>
      <c r="F438" s="36" t="s">
        <v>120</v>
      </c>
      <c r="G438" s="26">
        <v>299.5</v>
      </c>
    </row>
    <row r="439" spans="1:7" ht="31.5">
      <c r="A439" s="5" t="s">
        <v>83</v>
      </c>
      <c r="B439" s="36" t="s">
        <v>171</v>
      </c>
      <c r="C439" s="36" t="s">
        <v>112</v>
      </c>
      <c r="D439" s="36" t="s">
        <v>90</v>
      </c>
      <c r="E439" s="36" t="s">
        <v>312</v>
      </c>
      <c r="F439" s="36" t="s">
        <v>176</v>
      </c>
      <c r="G439" s="26">
        <v>7835.6</v>
      </c>
    </row>
    <row r="440" spans="1:7" ht="15.75">
      <c r="A440" s="5" t="s">
        <v>857</v>
      </c>
      <c r="B440" s="36" t="s">
        <v>171</v>
      </c>
      <c r="C440" s="36" t="s">
        <v>112</v>
      </c>
      <c r="D440" s="36" t="s">
        <v>90</v>
      </c>
      <c r="E440" s="36" t="s">
        <v>859</v>
      </c>
      <c r="F440" s="36"/>
      <c r="G440" s="26">
        <v>5512.7</v>
      </c>
    </row>
    <row r="441" spans="1:7" ht="31.5">
      <c r="A441" s="5" t="s">
        <v>83</v>
      </c>
      <c r="B441" s="36" t="s">
        <v>171</v>
      </c>
      <c r="C441" s="36" t="s">
        <v>112</v>
      </c>
      <c r="D441" s="36" t="s">
        <v>90</v>
      </c>
      <c r="E441" s="36" t="s">
        <v>859</v>
      </c>
      <c r="F441" s="36">
        <v>500</v>
      </c>
      <c r="G441" s="26">
        <v>5512.7</v>
      </c>
    </row>
    <row r="442" spans="1:7" ht="15.75">
      <c r="A442" s="5" t="s">
        <v>351</v>
      </c>
      <c r="B442" s="36" t="s">
        <v>171</v>
      </c>
      <c r="C442" s="36" t="s">
        <v>112</v>
      </c>
      <c r="D442" s="36" t="s">
        <v>90</v>
      </c>
      <c r="E442" s="36" t="s">
        <v>352</v>
      </c>
      <c r="F442" s="36"/>
      <c r="G442" s="26">
        <v>11.9</v>
      </c>
    </row>
    <row r="443" spans="1:7" ht="31.5">
      <c r="A443" s="5" t="s">
        <v>83</v>
      </c>
      <c r="B443" s="36" t="s">
        <v>171</v>
      </c>
      <c r="C443" s="36" t="s">
        <v>112</v>
      </c>
      <c r="D443" s="36" t="s">
        <v>90</v>
      </c>
      <c r="E443" s="36" t="s">
        <v>352</v>
      </c>
      <c r="F443" s="36">
        <v>500</v>
      </c>
      <c r="G443" s="26">
        <v>11.9</v>
      </c>
    </row>
    <row r="444" spans="1:7" ht="31.5">
      <c r="A444" s="5" t="s">
        <v>860</v>
      </c>
      <c r="B444" s="36" t="s">
        <v>171</v>
      </c>
      <c r="C444" s="36" t="s">
        <v>112</v>
      </c>
      <c r="D444" s="36" t="s">
        <v>90</v>
      </c>
      <c r="E444" s="36" t="s">
        <v>861</v>
      </c>
      <c r="F444" s="36"/>
      <c r="G444" s="26">
        <v>14844.1</v>
      </c>
    </row>
    <row r="445" spans="1:7" ht="31.5">
      <c r="A445" s="5" t="s">
        <v>83</v>
      </c>
      <c r="B445" s="36" t="s">
        <v>171</v>
      </c>
      <c r="C445" s="36" t="s">
        <v>112</v>
      </c>
      <c r="D445" s="36" t="s">
        <v>90</v>
      </c>
      <c r="E445" s="36" t="s">
        <v>861</v>
      </c>
      <c r="F445" s="36">
        <v>500</v>
      </c>
      <c r="G445" s="26">
        <v>14844.1</v>
      </c>
    </row>
    <row r="446" spans="1:7" ht="47.25">
      <c r="A446" s="5" t="s">
        <v>354</v>
      </c>
      <c r="B446" s="36" t="s">
        <v>171</v>
      </c>
      <c r="C446" s="36" t="s">
        <v>112</v>
      </c>
      <c r="D446" s="36" t="s">
        <v>90</v>
      </c>
      <c r="E446" s="36" t="s">
        <v>355</v>
      </c>
      <c r="F446" s="36"/>
      <c r="G446" s="26">
        <v>593.7</v>
      </c>
    </row>
    <row r="447" spans="1:7" ht="31.5">
      <c r="A447" s="5" t="s">
        <v>83</v>
      </c>
      <c r="B447" s="36" t="s">
        <v>171</v>
      </c>
      <c r="C447" s="36" t="s">
        <v>112</v>
      </c>
      <c r="D447" s="36" t="s">
        <v>90</v>
      </c>
      <c r="E447" s="36" t="s">
        <v>355</v>
      </c>
      <c r="F447" s="36">
        <v>500</v>
      </c>
      <c r="G447" s="26">
        <v>593.7</v>
      </c>
    </row>
    <row r="448" spans="1:7" ht="15.75">
      <c r="A448" s="6"/>
      <c r="B448" s="36"/>
      <c r="C448" s="36"/>
      <c r="D448" s="36"/>
      <c r="E448" s="36"/>
      <c r="F448" s="36"/>
      <c r="G448" s="26"/>
    </row>
    <row r="449" spans="1:7" ht="15.75">
      <c r="A449" s="5" t="s">
        <v>82</v>
      </c>
      <c r="B449" s="36" t="s">
        <v>171</v>
      </c>
      <c r="C449" s="36" t="s">
        <v>112</v>
      </c>
      <c r="D449" s="36" t="s">
        <v>90</v>
      </c>
      <c r="E449" s="36" t="s">
        <v>878</v>
      </c>
      <c r="F449" s="36"/>
      <c r="G449" s="26">
        <v>157402.5</v>
      </c>
    </row>
    <row r="450" spans="1:7" ht="31.5">
      <c r="A450" s="5" t="s">
        <v>204</v>
      </c>
      <c r="B450" s="36" t="s">
        <v>171</v>
      </c>
      <c r="C450" s="36" t="s">
        <v>112</v>
      </c>
      <c r="D450" s="36" t="s">
        <v>90</v>
      </c>
      <c r="E450" s="36" t="s">
        <v>205</v>
      </c>
      <c r="F450" s="36"/>
      <c r="G450" s="26">
        <v>150205.2</v>
      </c>
    </row>
    <row r="451" spans="1:7" ht="31.5">
      <c r="A451" s="5" t="s">
        <v>83</v>
      </c>
      <c r="B451" s="36" t="s">
        <v>171</v>
      </c>
      <c r="C451" s="36" t="s">
        <v>112</v>
      </c>
      <c r="D451" s="36" t="s">
        <v>90</v>
      </c>
      <c r="E451" s="36" t="s">
        <v>205</v>
      </c>
      <c r="F451" s="36">
        <v>500</v>
      </c>
      <c r="G451" s="26">
        <v>150205.2</v>
      </c>
    </row>
    <row r="452" spans="1:7" ht="47.25">
      <c r="A452" s="5" t="s">
        <v>356</v>
      </c>
      <c r="B452" s="36" t="s">
        <v>171</v>
      </c>
      <c r="C452" s="36" t="s">
        <v>112</v>
      </c>
      <c r="D452" s="36" t="s">
        <v>90</v>
      </c>
      <c r="E452" s="36" t="s">
        <v>357</v>
      </c>
      <c r="F452" s="36"/>
      <c r="G452" s="26">
        <v>4703.3</v>
      </c>
    </row>
    <row r="453" spans="1:7" ht="31.5">
      <c r="A453" s="5" t="s">
        <v>83</v>
      </c>
      <c r="B453" s="36" t="s">
        <v>171</v>
      </c>
      <c r="C453" s="36" t="s">
        <v>112</v>
      </c>
      <c r="D453" s="36" t="s">
        <v>90</v>
      </c>
      <c r="E453" s="36" t="s">
        <v>357</v>
      </c>
      <c r="F453" s="36">
        <v>500</v>
      </c>
      <c r="G453" s="26">
        <v>4703.3</v>
      </c>
    </row>
    <row r="454" spans="1:7" ht="47.25">
      <c r="A454" s="5" t="s">
        <v>395</v>
      </c>
      <c r="B454" s="36" t="s">
        <v>171</v>
      </c>
      <c r="C454" s="36" t="s">
        <v>112</v>
      </c>
      <c r="D454" s="36" t="s">
        <v>90</v>
      </c>
      <c r="E454" s="36" t="s">
        <v>396</v>
      </c>
      <c r="F454" s="36"/>
      <c r="G454" s="26">
        <v>1527.6</v>
      </c>
    </row>
    <row r="455" spans="1:7" ht="31.5">
      <c r="A455" s="5" t="s">
        <v>83</v>
      </c>
      <c r="B455" s="36" t="s">
        <v>171</v>
      </c>
      <c r="C455" s="36" t="s">
        <v>112</v>
      </c>
      <c r="D455" s="36" t="s">
        <v>90</v>
      </c>
      <c r="E455" s="36" t="s">
        <v>396</v>
      </c>
      <c r="F455" s="36">
        <v>500</v>
      </c>
      <c r="G455" s="26">
        <v>1527.6</v>
      </c>
    </row>
    <row r="456" spans="1:7" ht="31.5">
      <c r="A456" s="5" t="s">
        <v>197</v>
      </c>
      <c r="B456" s="36" t="s">
        <v>171</v>
      </c>
      <c r="C456" s="36" t="s">
        <v>112</v>
      </c>
      <c r="D456" s="36" t="s">
        <v>90</v>
      </c>
      <c r="E456" s="36" t="s">
        <v>338</v>
      </c>
      <c r="F456" s="36"/>
      <c r="G456" s="26">
        <v>966.4</v>
      </c>
    </row>
    <row r="457" spans="1:7" ht="31.5">
      <c r="A457" s="5" t="s">
        <v>83</v>
      </c>
      <c r="B457" s="36" t="s">
        <v>171</v>
      </c>
      <c r="C457" s="36" t="s">
        <v>112</v>
      </c>
      <c r="D457" s="36" t="s">
        <v>90</v>
      </c>
      <c r="E457" s="36" t="s">
        <v>338</v>
      </c>
      <c r="F457" s="36">
        <v>500</v>
      </c>
      <c r="G457" s="26">
        <v>966.4</v>
      </c>
    </row>
    <row r="458" spans="1:7" ht="15.75">
      <c r="A458" s="6"/>
      <c r="B458" s="36"/>
      <c r="C458" s="36"/>
      <c r="D458" s="36"/>
      <c r="E458" s="36"/>
      <c r="F458" s="36"/>
      <c r="G458" s="26"/>
    </row>
    <row r="459" spans="1:7" ht="31.5">
      <c r="A459" s="5" t="s">
        <v>163</v>
      </c>
      <c r="B459" s="36" t="s">
        <v>171</v>
      </c>
      <c r="C459" s="36" t="s">
        <v>112</v>
      </c>
      <c r="D459" s="36" t="s">
        <v>112</v>
      </c>
      <c r="E459" s="36"/>
      <c r="F459" s="36"/>
      <c r="G459" s="26">
        <v>29898</v>
      </c>
    </row>
    <row r="460" spans="1:7" ht="31.5">
      <c r="A460" s="5" t="s">
        <v>154</v>
      </c>
      <c r="B460" s="36" t="s">
        <v>171</v>
      </c>
      <c r="C460" s="36" t="s">
        <v>112</v>
      </c>
      <c r="D460" s="36" t="s">
        <v>112</v>
      </c>
      <c r="E460" s="36" t="s">
        <v>433</v>
      </c>
      <c r="F460" s="36"/>
      <c r="G460" s="26">
        <v>29898</v>
      </c>
    </row>
    <row r="461" spans="1:7" ht="15.75">
      <c r="A461" s="5" t="s">
        <v>434</v>
      </c>
      <c r="B461" s="36" t="s">
        <v>171</v>
      </c>
      <c r="C461" s="36" t="s">
        <v>112</v>
      </c>
      <c r="D461" s="36" t="s">
        <v>112</v>
      </c>
      <c r="E461" s="36" t="s">
        <v>435</v>
      </c>
      <c r="F461" s="36"/>
      <c r="G461" s="26">
        <v>29898</v>
      </c>
    </row>
    <row r="462" spans="1:7" ht="31.5">
      <c r="A462" s="5" t="s">
        <v>83</v>
      </c>
      <c r="B462" s="36" t="s">
        <v>171</v>
      </c>
      <c r="C462" s="36" t="s">
        <v>112</v>
      </c>
      <c r="D462" s="36" t="s">
        <v>112</v>
      </c>
      <c r="E462" s="36" t="s">
        <v>435</v>
      </c>
      <c r="F462" s="36" t="s">
        <v>176</v>
      </c>
      <c r="G462" s="26">
        <v>29898</v>
      </c>
    </row>
    <row r="463" spans="1:7" ht="15.75">
      <c r="A463" s="5"/>
      <c r="B463" s="36"/>
      <c r="C463" s="36"/>
      <c r="D463" s="36"/>
      <c r="E463" s="36"/>
      <c r="F463" s="36"/>
      <c r="G463" s="26"/>
    </row>
    <row r="464" spans="1:7" ht="15.75">
      <c r="A464" s="5" t="s">
        <v>164</v>
      </c>
      <c r="B464" s="36" t="s">
        <v>171</v>
      </c>
      <c r="C464" s="36" t="s">
        <v>39</v>
      </c>
      <c r="D464" s="36"/>
      <c r="E464" s="36"/>
      <c r="F464" s="36"/>
      <c r="G464" s="26">
        <v>2330.3</v>
      </c>
    </row>
    <row r="465" spans="1:7" ht="15.75" customHeight="1">
      <c r="A465" s="5" t="s">
        <v>165</v>
      </c>
      <c r="B465" s="36" t="s">
        <v>171</v>
      </c>
      <c r="C465" s="36" t="s">
        <v>39</v>
      </c>
      <c r="D465" s="36" t="s">
        <v>112</v>
      </c>
      <c r="E465" s="36"/>
      <c r="F465" s="36"/>
      <c r="G465" s="26">
        <v>2330.3</v>
      </c>
    </row>
    <row r="466" spans="1:7" ht="15.75">
      <c r="A466" s="5" t="s">
        <v>82</v>
      </c>
      <c r="B466" s="36" t="s">
        <v>171</v>
      </c>
      <c r="C466" s="36" t="s">
        <v>39</v>
      </c>
      <c r="D466" s="36" t="s">
        <v>112</v>
      </c>
      <c r="E466" s="36" t="s">
        <v>878</v>
      </c>
      <c r="F466" s="36"/>
      <c r="G466" s="26">
        <v>2330.3</v>
      </c>
    </row>
    <row r="467" spans="1:7" ht="47.25" customHeight="1">
      <c r="A467" s="5" t="s">
        <v>345</v>
      </c>
      <c r="B467" s="36" t="s">
        <v>171</v>
      </c>
      <c r="C467" s="36" t="s">
        <v>39</v>
      </c>
      <c r="D467" s="36" t="s">
        <v>112</v>
      </c>
      <c r="E467" s="36" t="s">
        <v>344</v>
      </c>
      <c r="F467" s="36"/>
      <c r="G467" s="26">
        <v>400</v>
      </c>
    </row>
    <row r="468" spans="1:7" ht="15.75">
      <c r="A468" s="5" t="s">
        <v>879</v>
      </c>
      <c r="B468" s="36" t="s">
        <v>171</v>
      </c>
      <c r="C468" s="36" t="s">
        <v>39</v>
      </c>
      <c r="D468" s="36" t="s">
        <v>112</v>
      </c>
      <c r="E468" s="36" t="s">
        <v>344</v>
      </c>
      <c r="F468" s="36" t="s">
        <v>22</v>
      </c>
      <c r="G468" s="26">
        <v>400</v>
      </c>
    </row>
    <row r="469" spans="1:7" ht="63">
      <c r="A469" s="5" t="s">
        <v>226</v>
      </c>
      <c r="B469" s="36" t="s">
        <v>171</v>
      </c>
      <c r="C469" s="36" t="s">
        <v>39</v>
      </c>
      <c r="D469" s="36" t="s">
        <v>112</v>
      </c>
      <c r="E469" s="36" t="s">
        <v>227</v>
      </c>
      <c r="F469" s="36"/>
      <c r="G469" s="26">
        <v>1930.3</v>
      </c>
    </row>
    <row r="470" spans="1:7" ht="15.75">
      <c r="A470" s="5" t="s">
        <v>441</v>
      </c>
      <c r="B470" s="36" t="s">
        <v>171</v>
      </c>
      <c r="C470" s="36" t="s">
        <v>39</v>
      </c>
      <c r="D470" s="36" t="s">
        <v>112</v>
      </c>
      <c r="E470" s="36" t="s">
        <v>227</v>
      </c>
      <c r="F470" s="36" t="s">
        <v>120</v>
      </c>
      <c r="G470" s="26">
        <v>499.9</v>
      </c>
    </row>
    <row r="471" spans="1:7" ht="15.75">
      <c r="A471" s="5" t="s">
        <v>879</v>
      </c>
      <c r="B471" s="36" t="s">
        <v>171</v>
      </c>
      <c r="C471" s="36" t="s">
        <v>39</v>
      </c>
      <c r="D471" s="36" t="s">
        <v>112</v>
      </c>
      <c r="E471" s="36" t="s">
        <v>227</v>
      </c>
      <c r="F471" s="36" t="s">
        <v>22</v>
      </c>
      <c r="G471" s="26">
        <v>1430.4</v>
      </c>
    </row>
    <row r="472" spans="1:7" ht="15.75">
      <c r="A472" s="5"/>
      <c r="B472" s="36"/>
      <c r="C472" s="36"/>
      <c r="D472" s="36"/>
      <c r="E472" s="36"/>
      <c r="F472" s="36"/>
      <c r="G472" s="26"/>
    </row>
    <row r="473" spans="1:7" ht="15.75">
      <c r="A473" s="5" t="s">
        <v>123</v>
      </c>
      <c r="B473" s="36" t="s">
        <v>171</v>
      </c>
      <c r="C473" s="36" t="s">
        <v>101</v>
      </c>
      <c r="D473" s="36"/>
      <c r="E473" s="36"/>
      <c r="F473" s="36"/>
      <c r="G473" s="26">
        <v>1467</v>
      </c>
    </row>
    <row r="474" spans="1:7" ht="31.5">
      <c r="A474" s="5" t="s">
        <v>43</v>
      </c>
      <c r="B474" s="36" t="s">
        <v>171</v>
      </c>
      <c r="C474" s="36" t="s">
        <v>101</v>
      </c>
      <c r="D474" s="36" t="s">
        <v>426</v>
      </c>
      <c r="E474" s="36"/>
      <c r="F474" s="36"/>
      <c r="G474" s="26">
        <v>1467</v>
      </c>
    </row>
    <row r="475" spans="1:7" ht="31.5">
      <c r="A475" s="5" t="s">
        <v>23</v>
      </c>
      <c r="B475" s="36" t="s">
        <v>171</v>
      </c>
      <c r="C475" s="36" t="s">
        <v>101</v>
      </c>
      <c r="D475" s="36" t="s">
        <v>426</v>
      </c>
      <c r="E475" s="36" t="s">
        <v>24</v>
      </c>
      <c r="F475" s="36"/>
      <c r="G475" s="26">
        <v>1467</v>
      </c>
    </row>
    <row r="476" spans="1:7" ht="31.5">
      <c r="A476" s="5" t="s">
        <v>26</v>
      </c>
      <c r="B476" s="36" t="s">
        <v>171</v>
      </c>
      <c r="C476" s="36" t="s">
        <v>101</v>
      </c>
      <c r="D476" s="36" t="s">
        <v>426</v>
      </c>
      <c r="E476" s="36" t="s">
        <v>25</v>
      </c>
      <c r="F476" s="36"/>
      <c r="G476" s="26">
        <v>601</v>
      </c>
    </row>
    <row r="477" spans="1:7" ht="15.75">
      <c r="A477" s="5" t="s">
        <v>146</v>
      </c>
      <c r="B477" s="36" t="s">
        <v>171</v>
      </c>
      <c r="C477" s="36" t="s">
        <v>101</v>
      </c>
      <c r="D477" s="36" t="s">
        <v>426</v>
      </c>
      <c r="E477" s="36" t="s">
        <v>25</v>
      </c>
      <c r="F477" s="36" t="s">
        <v>115</v>
      </c>
      <c r="G477" s="26">
        <v>601</v>
      </c>
    </row>
    <row r="478" spans="1:7" ht="47.25">
      <c r="A478" s="5" t="s">
        <v>313</v>
      </c>
      <c r="B478" s="36" t="s">
        <v>171</v>
      </c>
      <c r="C478" s="36" t="s">
        <v>101</v>
      </c>
      <c r="D478" s="36" t="s">
        <v>426</v>
      </c>
      <c r="E478" s="36" t="s">
        <v>314</v>
      </c>
      <c r="F478" s="36"/>
      <c r="G478" s="26">
        <v>866</v>
      </c>
    </row>
    <row r="479" spans="1:7" ht="15.75">
      <c r="A479" s="5" t="s">
        <v>146</v>
      </c>
      <c r="B479" s="36" t="s">
        <v>171</v>
      </c>
      <c r="C479" s="36" t="s">
        <v>101</v>
      </c>
      <c r="D479" s="36" t="s">
        <v>426</v>
      </c>
      <c r="E479" s="36" t="s">
        <v>314</v>
      </c>
      <c r="F479" s="36" t="s">
        <v>115</v>
      </c>
      <c r="G479" s="26">
        <v>866</v>
      </c>
    </row>
    <row r="480" spans="1:7" ht="15.75">
      <c r="A480" s="5"/>
      <c r="B480" s="36"/>
      <c r="C480" s="36"/>
      <c r="D480" s="36"/>
      <c r="E480" s="36"/>
      <c r="F480" s="36"/>
      <c r="G480" s="26"/>
    </row>
    <row r="481" spans="1:7" ht="15.75">
      <c r="A481" s="5" t="s">
        <v>44</v>
      </c>
      <c r="B481" s="36" t="s">
        <v>171</v>
      </c>
      <c r="C481" s="36">
        <v>10</v>
      </c>
      <c r="D481" s="36"/>
      <c r="E481" s="36"/>
      <c r="F481" s="36"/>
      <c r="G481" s="26">
        <v>787</v>
      </c>
    </row>
    <row r="482" spans="1:7" ht="15.75">
      <c r="A482" s="5" t="s">
        <v>49</v>
      </c>
      <c r="B482" s="36" t="s">
        <v>171</v>
      </c>
      <c r="C482" s="36">
        <v>10</v>
      </c>
      <c r="D482" s="36" t="s">
        <v>90</v>
      </c>
      <c r="E482" s="36"/>
      <c r="F482" s="36"/>
      <c r="G482" s="26">
        <v>437</v>
      </c>
    </row>
    <row r="483" spans="1:7" ht="15.75">
      <c r="A483" s="5" t="s">
        <v>82</v>
      </c>
      <c r="B483" s="36" t="s">
        <v>171</v>
      </c>
      <c r="C483" s="36">
        <v>10</v>
      </c>
      <c r="D483" s="36" t="s">
        <v>90</v>
      </c>
      <c r="E483" s="36" t="s">
        <v>878</v>
      </c>
      <c r="F483" s="36"/>
      <c r="G483" s="26">
        <v>437</v>
      </c>
    </row>
    <row r="484" spans="1:7" ht="47.25">
      <c r="A484" s="5" t="s">
        <v>196</v>
      </c>
      <c r="B484" s="36" t="s">
        <v>171</v>
      </c>
      <c r="C484" s="36">
        <v>10</v>
      </c>
      <c r="D484" s="36" t="s">
        <v>90</v>
      </c>
      <c r="E484" s="36" t="s">
        <v>184</v>
      </c>
      <c r="F484" s="36"/>
      <c r="G484" s="26">
        <v>437</v>
      </c>
    </row>
    <row r="485" spans="1:7" ht="15.75">
      <c r="A485" s="5" t="s">
        <v>50</v>
      </c>
      <c r="B485" s="36" t="s">
        <v>171</v>
      </c>
      <c r="C485" s="36">
        <v>10</v>
      </c>
      <c r="D485" s="36" t="s">
        <v>90</v>
      </c>
      <c r="E485" s="36" t="s">
        <v>184</v>
      </c>
      <c r="F485" s="36" t="s">
        <v>32</v>
      </c>
      <c r="G485" s="26">
        <v>437</v>
      </c>
    </row>
    <row r="486" spans="1:7" ht="15.75">
      <c r="A486" s="5"/>
      <c r="B486" s="36"/>
      <c r="C486" s="36"/>
      <c r="D486" s="36"/>
      <c r="E486" s="36"/>
      <c r="F486" s="36"/>
      <c r="G486" s="26"/>
    </row>
    <row r="487" spans="1:7" ht="15.75">
      <c r="A487" s="5" t="s">
        <v>397</v>
      </c>
      <c r="B487" s="36" t="s">
        <v>171</v>
      </c>
      <c r="C487" s="36">
        <v>10</v>
      </c>
      <c r="D487" s="36" t="s">
        <v>39</v>
      </c>
      <c r="E487" s="36"/>
      <c r="F487" s="36"/>
      <c r="G487" s="26">
        <v>350</v>
      </c>
    </row>
    <row r="488" spans="1:7" ht="31.5">
      <c r="A488" s="5" t="s">
        <v>137</v>
      </c>
      <c r="B488" s="36" t="s">
        <v>171</v>
      </c>
      <c r="C488" s="36">
        <v>10</v>
      </c>
      <c r="D488" s="36" t="s">
        <v>39</v>
      </c>
      <c r="E488" s="36" t="s">
        <v>138</v>
      </c>
      <c r="F488" s="36"/>
      <c r="G488" s="26">
        <v>350</v>
      </c>
    </row>
    <row r="489" spans="1:7" ht="31.5" customHeight="1">
      <c r="A489" s="5" t="s">
        <v>194</v>
      </c>
      <c r="B489" s="36" t="s">
        <v>171</v>
      </c>
      <c r="C489" s="36">
        <v>10</v>
      </c>
      <c r="D489" s="36" t="s">
        <v>39</v>
      </c>
      <c r="E489" s="36" t="s">
        <v>193</v>
      </c>
      <c r="F489" s="36"/>
      <c r="G489" s="26">
        <v>350</v>
      </c>
    </row>
    <row r="490" spans="1:7" ht="15.75" customHeight="1">
      <c r="A490" s="5" t="s">
        <v>8</v>
      </c>
      <c r="B490" s="36" t="s">
        <v>171</v>
      </c>
      <c r="C490" s="36">
        <v>10</v>
      </c>
      <c r="D490" s="36" t="s">
        <v>39</v>
      </c>
      <c r="E490" s="36" t="s">
        <v>193</v>
      </c>
      <c r="F490" s="36" t="s">
        <v>68</v>
      </c>
      <c r="G490" s="26">
        <v>300</v>
      </c>
    </row>
    <row r="491" spans="1:7" ht="31.5" customHeight="1">
      <c r="A491" s="5" t="s">
        <v>195</v>
      </c>
      <c r="B491" s="36" t="s">
        <v>171</v>
      </c>
      <c r="C491" s="36">
        <v>10</v>
      </c>
      <c r="D491" s="36" t="s">
        <v>39</v>
      </c>
      <c r="E491" s="36" t="s">
        <v>358</v>
      </c>
      <c r="F491" s="36" t="s">
        <v>68</v>
      </c>
      <c r="G491" s="26">
        <v>50</v>
      </c>
    </row>
    <row r="492" spans="1:7" ht="15.75">
      <c r="A492" s="6"/>
      <c r="B492" s="36"/>
      <c r="C492" s="36"/>
      <c r="D492" s="36"/>
      <c r="E492" s="36"/>
      <c r="F492" s="36"/>
      <c r="G492" s="26"/>
    </row>
    <row r="493" spans="1:7" s="45" customFormat="1" ht="47.25">
      <c r="A493" s="46" t="s">
        <v>431</v>
      </c>
      <c r="B493" s="38" t="s">
        <v>172</v>
      </c>
      <c r="C493" s="36"/>
      <c r="D493" s="36"/>
      <c r="E493" s="36"/>
      <c r="F493" s="36"/>
      <c r="G493" s="9">
        <v>35120.3</v>
      </c>
    </row>
    <row r="494" spans="1:7" ht="15.75">
      <c r="A494" s="5" t="s">
        <v>429</v>
      </c>
      <c r="B494" s="36" t="s">
        <v>172</v>
      </c>
      <c r="C494" s="36" t="s">
        <v>114</v>
      </c>
      <c r="D494" s="36"/>
      <c r="E494" s="36"/>
      <c r="F494" s="36"/>
      <c r="G494" s="26">
        <v>33255.8</v>
      </c>
    </row>
    <row r="495" spans="1:7" ht="15.75">
      <c r="A495" s="5" t="s">
        <v>37</v>
      </c>
      <c r="B495" s="36" t="s">
        <v>172</v>
      </c>
      <c r="C495" s="36" t="s">
        <v>114</v>
      </c>
      <c r="D495" s="36" t="s">
        <v>424</v>
      </c>
      <c r="E495" s="36"/>
      <c r="F495" s="36"/>
      <c r="G495" s="26">
        <v>33255.8</v>
      </c>
    </row>
    <row r="496" spans="1:7" ht="63">
      <c r="A496" s="5" t="s">
        <v>432</v>
      </c>
      <c r="B496" s="36" t="s">
        <v>172</v>
      </c>
      <c r="C496" s="36" t="s">
        <v>114</v>
      </c>
      <c r="D496" s="36" t="s">
        <v>424</v>
      </c>
      <c r="E496" s="36" t="s">
        <v>433</v>
      </c>
      <c r="F496" s="36"/>
      <c r="G496" s="26">
        <v>22581.7</v>
      </c>
    </row>
    <row r="497" spans="1:7" ht="15.75">
      <c r="A497" s="5" t="s">
        <v>434</v>
      </c>
      <c r="B497" s="36" t="s">
        <v>172</v>
      </c>
      <c r="C497" s="36" t="s">
        <v>114</v>
      </c>
      <c r="D497" s="36" t="s">
        <v>424</v>
      </c>
      <c r="E497" s="36" t="s">
        <v>435</v>
      </c>
      <c r="F497" s="36"/>
      <c r="G497" s="26">
        <v>22581.7</v>
      </c>
    </row>
    <row r="498" spans="1:7" ht="31.5">
      <c r="A498" s="5" t="s">
        <v>83</v>
      </c>
      <c r="B498" s="36" t="s">
        <v>172</v>
      </c>
      <c r="C498" s="36" t="s">
        <v>114</v>
      </c>
      <c r="D498" s="36" t="s">
        <v>424</v>
      </c>
      <c r="E498" s="36" t="s">
        <v>435</v>
      </c>
      <c r="F498" s="36" t="s">
        <v>176</v>
      </c>
      <c r="G498" s="26">
        <v>22581.7</v>
      </c>
    </row>
    <row r="499" spans="1:7" ht="15.75">
      <c r="A499" s="5" t="s">
        <v>152</v>
      </c>
      <c r="B499" s="36" t="s">
        <v>172</v>
      </c>
      <c r="C499" s="36" t="s">
        <v>114</v>
      </c>
      <c r="D499" s="36" t="s">
        <v>424</v>
      </c>
      <c r="E499" s="36" t="s">
        <v>153</v>
      </c>
      <c r="F499" s="36"/>
      <c r="G499" s="26">
        <v>27.5</v>
      </c>
    </row>
    <row r="500" spans="1:7" ht="15.75">
      <c r="A500" s="5" t="s">
        <v>214</v>
      </c>
      <c r="B500" s="36" t="s">
        <v>172</v>
      </c>
      <c r="C500" s="36" t="s">
        <v>114</v>
      </c>
      <c r="D500" s="36" t="s">
        <v>424</v>
      </c>
      <c r="E500" s="36" t="s">
        <v>215</v>
      </c>
      <c r="F500" s="36"/>
      <c r="G500" s="26">
        <v>27.5</v>
      </c>
    </row>
    <row r="501" spans="1:7" ht="15.75">
      <c r="A501" s="5" t="s">
        <v>145</v>
      </c>
      <c r="B501" s="36" t="s">
        <v>172</v>
      </c>
      <c r="C501" s="36" t="s">
        <v>114</v>
      </c>
      <c r="D501" s="36" t="s">
        <v>424</v>
      </c>
      <c r="E501" s="36" t="s">
        <v>215</v>
      </c>
      <c r="F501" s="36" t="s">
        <v>76</v>
      </c>
      <c r="G501" s="26">
        <v>27.5</v>
      </c>
    </row>
    <row r="502" spans="1:7" ht="47.25">
      <c r="A502" s="5" t="s">
        <v>403</v>
      </c>
      <c r="B502" s="36" t="s">
        <v>172</v>
      </c>
      <c r="C502" s="36" t="s">
        <v>114</v>
      </c>
      <c r="D502" s="36" t="s">
        <v>424</v>
      </c>
      <c r="E502" s="36" t="s">
        <v>405</v>
      </c>
      <c r="F502" s="36"/>
      <c r="G502" s="26">
        <v>10646.6</v>
      </c>
    </row>
    <row r="503" spans="1:7" ht="47.25">
      <c r="A503" s="5" t="s">
        <v>404</v>
      </c>
      <c r="B503" s="36" t="s">
        <v>172</v>
      </c>
      <c r="C503" s="36" t="s">
        <v>114</v>
      </c>
      <c r="D503" s="36" t="s">
        <v>424</v>
      </c>
      <c r="E503" s="36" t="s">
        <v>406</v>
      </c>
      <c r="F503" s="36"/>
      <c r="G503" s="26">
        <v>10646.6</v>
      </c>
    </row>
    <row r="504" spans="1:7" ht="31.5">
      <c r="A504" s="5" t="s">
        <v>83</v>
      </c>
      <c r="B504" s="36" t="s">
        <v>172</v>
      </c>
      <c r="C504" s="36" t="s">
        <v>114</v>
      </c>
      <c r="D504" s="36" t="s">
        <v>424</v>
      </c>
      <c r="E504" s="36" t="s">
        <v>406</v>
      </c>
      <c r="F504" s="36" t="s">
        <v>176</v>
      </c>
      <c r="G504" s="26">
        <v>10646.6</v>
      </c>
    </row>
    <row r="505" spans="1:7" ht="15.75">
      <c r="A505" s="5"/>
      <c r="B505" s="36"/>
      <c r="C505" s="36"/>
      <c r="D505" s="36"/>
      <c r="E505" s="36"/>
      <c r="F505" s="36"/>
      <c r="G505" s="26"/>
    </row>
    <row r="506" spans="1:7" ht="15.75">
      <c r="A506" s="5" t="s">
        <v>863</v>
      </c>
      <c r="B506" s="36" t="s">
        <v>172</v>
      </c>
      <c r="C506" s="36" t="s">
        <v>109</v>
      </c>
      <c r="D506" s="36"/>
      <c r="E506" s="36"/>
      <c r="F506" s="36"/>
      <c r="G506" s="26">
        <v>1864.5</v>
      </c>
    </row>
    <row r="507" spans="1:7" ht="15.75" customHeight="1">
      <c r="A507" s="5" t="s">
        <v>19</v>
      </c>
      <c r="B507" s="36" t="s">
        <v>172</v>
      </c>
      <c r="C507" s="36" t="s">
        <v>109</v>
      </c>
      <c r="D507" s="36">
        <v>12</v>
      </c>
      <c r="E507" s="36"/>
      <c r="F507" s="36"/>
      <c r="G507" s="26">
        <v>1864.5</v>
      </c>
    </row>
    <row r="508" spans="1:7" ht="31.5">
      <c r="A508" s="5" t="s">
        <v>450</v>
      </c>
      <c r="B508" s="36" t="s">
        <v>172</v>
      </c>
      <c r="C508" s="36" t="s">
        <v>109</v>
      </c>
      <c r="D508" s="36">
        <v>12</v>
      </c>
      <c r="E508" s="36" t="s">
        <v>451</v>
      </c>
      <c r="F508" s="36"/>
      <c r="G508" s="26">
        <v>1864.5</v>
      </c>
    </row>
    <row r="509" spans="1:7" ht="15.75" customHeight="1">
      <c r="A509" s="5" t="s">
        <v>865</v>
      </c>
      <c r="B509" s="36" t="s">
        <v>172</v>
      </c>
      <c r="C509" s="36" t="s">
        <v>109</v>
      </c>
      <c r="D509" s="36">
        <v>12</v>
      </c>
      <c r="E509" s="36" t="s">
        <v>866</v>
      </c>
      <c r="F509" s="36"/>
      <c r="G509" s="26">
        <v>1864.5</v>
      </c>
    </row>
    <row r="510" spans="1:7" ht="31.5">
      <c r="A510" s="5" t="s">
        <v>83</v>
      </c>
      <c r="B510" s="36" t="s">
        <v>172</v>
      </c>
      <c r="C510" s="36" t="s">
        <v>109</v>
      </c>
      <c r="D510" s="36">
        <v>12</v>
      </c>
      <c r="E510" s="36" t="s">
        <v>866</v>
      </c>
      <c r="F510" s="36" t="s">
        <v>176</v>
      </c>
      <c r="G510" s="26">
        <v>1864.5</v>
      </c>
    </row>
    <row r="511" spans="1:7" ht="15.75">
      <c r="A511" s="5"/>
      <c r="B511" s="36"/>
      <c r="C511" s="36"/>
      <c r="D511" s="36"/>
      <c r="E511" s="36"/>
      <c r="F511" s="36"/>
      <c r="G511" s="26"/>
    </row>
    <row r="512" spans="1:7" s="45" customFormat="1" ht="15.75">
      <c r="A512" s="46" t="s">
        <v>53</v>
      </c>
      <c r="B512" s="38" t="s">
        <v>36</v>
      </c>
      <c r="C512" s="36"/>
      <c r="D512" s="36"/>
      <c r="E512" s="36"/>
      <c r="F512" s="36"/>
      <c r="G512" s="9">
        <v>16210.3</v>
      </c>
    </row>
    <row r="513" spans="1:7" ht="31.5">
      <c r="A513" s="5" t="s">
        <v>412</v>
      </c>
      <c r="B513" s="36" t="s">
        <v>36</v>
      </c>
      <c r="C513" s="36" t="s">
        <v>90</v>
      </c>
      <c r="D513" s="36"/>
      <c r="E513" s="36"/>
      <c r="F513" s="36"/>
      <c r="G513" s="26">
        <v>16210.3</v>
      </c>
    </row>
    <row r="514" spans="1:7" ht="15.75">
      <c r="A514" s="5" t="s">
        <v>413</v>
      </c>
      <c r="B514" s="36" t="s">
        <v>36</v>
      </c>
      <c r="C514" s="36" t="s">
        <v>90</v>
      </c>
      <c r="D514" s="36" t="s">
        <v>110</v>
      </c>
      <c r="E514" s="36"/>
      <c r="F514" s="36"/>
      <c r="G514" s="26">
        <v>16210.3</v>
      </c>
    </row>
    <row r="515" spans="1:7" ht="15.75">
      <c r="A515" s="5" t="s">
        <v>414</v>
      </c>
      <c r="B515" s="36" t="s">
        <v>36</v>
      </c>
      <c r="C515" s="36" t="s">
        <v>90</v>
      </c>
      <c r="D515" s="36" t="s">
        <v>110</v>
      </c>
      <c r="E515" s="36" t="s">
        <v>415</v>
      </c>
      <c r="F515" s="36"/>
      <c r="G515" s="26">
        <v>3292.6</v>
      </c>
    </row>
    <row r="516" spans="1:7" ht="78" customHeight="1">
      <c r="A516" s="5" t="s">
        <v>416</v>
      </c>
      <c r="B516" s="36" t="s">
        <v>36</v>
      </c>
      <c r="C516" s="36" t="s">
        <v>90</v>
      </c>
      <c r="D516" s="36" t="s">
        <v>110</v>
      </c>
      <c r="E516" s="36" t="s">
        <v>417</v>
      </c>
      <c r="F516" s="36"/>
      <c r="G516" s="26">
        <v>3292.6</v>
      </c>
    </row>
    <row r="517" spans="1:7" ht="47.25">
      <c r="A517" s="5" t="s">
        <v>418</v>
      </c>
      <c r="B517" s="36" t="s">
        <v>36</v>
      </c>
      <c r="C517" s="36" t="s">
        <v>90</v>
      </c>
      <c r="D517" s="36" t="s">
        <v>110</v>
      </c>
      <c r="E517" s="36" t="s">
        <v>417</v>
      </c>
      <c r="F517" s="36" t="s">
        <v>33</v>
      </c>
      <c r="G517" s="26">
        <v>3292.6</v>
      </c>
    </row>
    <row r="518" spans="1:7" ht="15.75">
      <c r="A518" s="37"/>
      <c r="B518" s="36"/>
      <c r="C518" s="36"/>
      <c r="D518" s="36"/>
      <c r="E518" s="36"/>
      <c r="F518" s="36"/>
      <c r="G518" s="26"/>
    </row>
    <row r="519" spans="1:7" ht="15.75">
      <c r="A519" s="5" t="s">
        <v>82</v>
      </c>
      <c r="B519" s="36" t="s">
        <v>36</v>
      </c>
      <c r="C519" s="36" t="s">
        <v>90</v>
      </c>
      <c r="D519" s="36" t="s">
        <v>110</v>
      </c>
      <c r="E519" s="36" t="s">
        <v>878</v>
      </c>
      <c r="F519" s="36"/>
      <c r="G519" s="26">
        <v>12917.7</v>
      </c>
    </row>
    <row r="520" spans="1:7" ht="63">
      <c r="A520" s="5" t="s">
        <v>206</v>
      </c>
      <c r="B520" s="36" t="s">
        <v>36</v>
      </c>
      <c r="C520" s="36" t="s">
        <v>90</v>
      </c>
      <c r="D520" s="36" t="s">
        <v>110</v>
      </c>
      <c r="E520" s="36" t="s">
        <v>190</v>
      </c>
      <c r="F520" s="36"/>
      <c r="G520" s="26">
        <v>12397.7</v>
      </c>
    </row>
    <row r="521" spans="1:7" ht="31.5">
      <c r="A521" s="5" t="s">
        <v>83</v>
      </c>
      <c r="B521" s="36" t="s">
        <v>36</v>
      </c>
      <c r="C521" s="36" t="s">
        <v>90</v>
      </c>
      <c r="D521" s="36" t="s">
        <v>110</v>
      </c>
      <c r="E521" s="36" t="s">
        <v>190</v>
      </c>
      <c r="F521" s="36" t="s">
        <v>176</v>
      </c>
      <c r="G521" s="26">
        <v>12397.7</v>
      </c>
    </row>
    <row r="522" spans="1:7" ht="47.25">
      <c r="A522" s="5" t="s">
        <v>395</v>
      </c>
      <c r="B522" s="36" t="s">
        <v>36</v>
      </c>
      <c r="C522" s="36" t="s">
        <v>90</v>
      </c>
      <c r="D522" s="36" t="s">
        <v>110</v>
      </c>
      <c r="E522" s="36" t="s">
        <v>396</v>
      </c>
      <c r="F522" s="36"/>
      <c r="G522" s="26">
        <v>520</v>
      </c>
    </row>
    <row r="523" spans="1:7" ht="31.5">
      <c r="A523" s="5" t="s">
        <v>83</v>
      </c>
      <c r="B523" s="36" t="s">
        <v>36</v>
      </c>
      <c r="C523" s="36" t="s">
        <v>90</v>
      </c>
      <c r="D523" s="36" t="s">
        <v>110</v>
      </c>
      <c r="E523" s="36" t="s">
        <v>396</v>
      </c>
      <c r="F523" s="36" t="s">
        <v>176</v>
      </c>
      <c r="G523" s="26">
        <v>520</v>
      </c>
    </row>
    <row r="524" spans="1:7" ht="15.75">
      <c r="A524" s="41"/>
      <c r="B524" s="36"/>
      <c r="C524" s="36"/>
      <c r="D524" s="36"/>
      <c r="E524" s="36"/>
      <c r="F524" s="36"/>
      <c r="G524" s="26"/>
    </row>
    <row r="525" spans="1:7" s="45" customFormat="1" ht="15.75">
      <c r="A525" s="46" t="s">
        <v>65</v>
      </c>
      <c r="B525" s="38" t="s">
        <v>864</v>
      </c>
      <c r="C525" s="36"/>
      <c r="D525" s="36"/>
      <c r="E525" s="36"/>
      <c r="F525" s="36"/>
      <c r="G525" s="9">
        <v>454951.5</v>
      </c>
    </row>
    <row r="526" spans="1:7" ht="15.75">
      <c r="A526" s="5" t="s">
        <v>429</v>
      </c>
      <c r="B526" s="36" t="s">
        <v>864</v>
      </c>
      <c r="C526" s="36" t="s">
        <v>114</v>
      </c>
      <c r="D526" s="36"/>
      <c r="E526" s="36"/>
      <c r="F526" s="36"/>
      <c r="G526" s="26">
        <v>174316.5</v>
      </c>
    </row>
    <row r="527" spans="1:7" ht="47.25">
      <c r="A527" s="5" t="s">
        <v>209</v>
      </c>
      <c r="B527" s="36" t="s">
        <v>864</v>
      </c>
      <c r="C527" s="36" t="s">
        <v>114</v>
      </c>
      <c r="D527" s="36" t="s">
        <v>110</v>
      </c>
      <c r="E527" s="36"/>
      <c r="F527" s="36"/>
      <c r="G527" s="26">
        <v>2086</v>
      </c>
    </row>
    <row r="528" spans="1:7" ht="63">
      <c r="A528" s="5" t="s">
        <v>118</v>
      </c>
      <c r="B528" s="36" t="s">
        <v>864</v>
      </c>
      <c r="C528" s="36" t="s">
        <v>114</v>
      </c>
      <c r="D528" s="36" t="s">
        <v>110</v>
      </c>
      <c r="E528" s="36" t="s">
        <v>433</v>
      </c>
      <c r="F528" s="36"/>
      <c r="G528" s="26">
        <v>2086</v>
      </c>
    </row>
    <row r="529" spans="1:7" ht="15.75">
      <c r="A529" s="5" t="s">
        <v>66</v>
      </c>
      <c r="B529" s="36" t="s">
        <v>864</v>
      </c>
      <c r="C529" s="36" t="s">
        <v>114</v>
      </c>
      <c r="D529" s="36" t="s">
        <v>110</v>
      </c>
      <c r="E529" s="36" t="s">
        <v>28</v>
      </c>
      <c r="F529" s="36"/>
      <c r="G529" s="26">
        <v>2086</v>
      </c>
    </row>
    <row r="530" spans="1:7" ht="31.5">
      <c r="A530" s="5" t="s">
        <v>83</v>
      </c>
      <c r="B530" s="36" t="s">
        <v>864</v>
      </c>
      <c r="C530" s="36" t="s">
        <v>114</v>
      </c>
      <c r="D530" s="36" t="s">
        <v>110</v>
      </c>
      <c r="E530" s="36" t="s">
        <v>28</v>
      </c>
      <c r="F530" s="36" t="s">
        <v>176</v>
      </c>
      <c r="G530" s="26">
        <v>2086</v>
      </c>
    </row>
    <row r="531" spans="1:7" ht="15.75">
      <c r="A531" s="7"/>
      <c r="B531" s="36"/>
      <c r="C531" s="36"/>
      <c r="D531" s="36"/>
      <c r="E531" s="36"/>
      <c r="F531" s="36"/>
      <c r="G531" s="26"/>
    </row>
    <row r="532" spans="1:7" ht="63">
      <c r="A532" s="5" t="s">
        <v>34</v>
      </c>
      <c r="B532" s="36" t="s">
        <v>864</v>
      </c>
      <c r="C532" s="36" t="s">
        <v>114</v>
      </c>
      <c r="D532" s="36" t="s">
        <v>109</v>
      </c>
      <c r="E532" s="36"/>
      <c r="F532" s="36"/>
      <c r="G532" s="26">
        <v>167011.6</v>
      </c>
    </row>
    <row r="533" spans="1:7" ht="63">
      <c r="A533" s="5" t="s">
        <v>118</v>
      </c>
      <c r="B533" s="36" t="s">
        <v>864</v>
      </c>
      <c r="C533" s="36" t="s">
        <v>114</v>
      </c>
      <c r="D533" s="36" t="s">
        <v>109</v>
      </c>
      <c r="E533" s="36" t="s">
        <v>433</v>
      </c>
      <c r="F533" s="36"/>
      <c r="G533" s="26">
        <v>153322.9</v>
      </c>
    </row>
    <row r="534" spans="1:7" ht="15.75">
      <c r="A534" s="5" t="s">
        <v>434</v>
      </c>
      <c r="B534" s="36" t="s">
        <v>864</v>
      </c>
      <c r="C534" s="36" t="s">
        <v>114</v>
      </c>
      <c r="D534" s="36" t="s">
        <v>109</v>
      </c>
      <c r="E534" s="36" t="s">
        <v>435</v>
      </c>
      <c r="F534" s="36"/>
      <c r="G534" s="26">
        <v>152322.9</v>
      </c>
    </row>
    <row r="535" spans="1:7" ht="31.5">
      <c r="A535" s="5" t="s">
        <v>83</v>
      </c>
      <c r="B535" s="36" t="s">
        <v>864</v>
      </c>
      <c r="C535" s="36" t="s">
        <v>114</v>
      </c>
      <c r="D535" s="36" t="s">
        <v>109</v>
      </c>
      <c r="E535" s="36" t="s">
        <v>435</v>
      </c>
      <c r="F535" s="36" t="s">
        <v>176</v>
      </c>
      <c r="G535" s="26">
        <v>152322.9</v>
      </c>
    </row>
    <row r="536" spans="1:7" ht="15.75">
      <c r="A536" s="5" t="s">
        <v>862</v>
      </c>
      <c r="B536" s="36" t="s">
        <v>864</v>
      </c>
      <c r="C536" s="36" t="s">
        <v>114</v>
      </c>
      <c r="D536" s="36" t="s">
        <v>109</v>
      </c>
      <c r="E536" s="36" t="s">
        <v>29</v>
      </c>
      <c r="F536" s="36"/>
      <c r="G536" s="26">
        <v>1000</v>
      </c>
    </row>
    <row r="537" spans="1:7" ht="31.5">
      <c r="A537" s="5" t="s">
        <v>83</v>
      </c>
      <c r="B537" s="36" t="s">
        <v>864</v>
      </c>
      <c r="C537" s="36" t="s">
        <v>114</v>
      </c>
      <c r="D537" s="36" t="s">
        <v>109</v>
      </c>
      <c r="E537" s="36" t="s">
        <v>29</v>
      </c>
      <c r="F537" s="36" t="s">
        <v>176</v>
      </c>
      <c r="G537" s="26">
        <v>1000</v>
      </c>
    </row>
    <row r="538" spans="1:7" ht="15.75">
      <c r="A538" s="6"/>
      <c r="B538" s="36"/>
      <c r="C538" s="36"/>
      <c r="D538" s="36"/>
      <c r="E538" s="36"/>
      <c r="F538" s="36"/>
      <c r="G538" s="26"/>
    </row>
    <row r="539" spans="1:7" ht="78.75">
      <c r="A539" s="5" t="s">
        <v>67</v>
      </c>
      <c r="B539" s="36" t="s">
        <v>864</v>
      </c>
      <c r="C539" s="36" t="s">
        <v>114</v>
      </c>
      <c r="D539" s="36" t="s">
        <v>109</v>
      </c>
      <c r="E539" s="36" t="s">
        <v>92</v>
      </c>
      <c r="F539" s="36"/>
      <c r="G539" s="26">
        <v>13688.7</v>
      </c>
    </row>
    <row r="540" spans="1:7" ht="31.5">
      <c r="A540" s="5" t="s">
        <v>387</v>
      </c>
      <c r="B540" s="36" t="s">
        <v>864</v>
      </c>
      <c r="C540" s="36" t="s">
        <v>114</v>
      </c>
      <c r="D540" s="36" t="s">
        <v>109</v>
      </c>
      <c r="E540" s="36" t="s">
        <v>96</v>
      </c>
      <c r="F540" s="36"/>
      <c r="G540" s="26">
        <v>1217.4</v>
      </c>
    </row>
    <row r="541" spans="1:7" ht="31.5">
      <c r="A541" s="5" t="s">
        <v>83</v>
      </c>
      <c r="B541" s="36" t="s">
        <v>864</v>
      </c>
      <c r="C541" s="36" t="s">
        <v>114</v>
      </c>
      <c r="D541" s="36" t="s">
        <v>109</v>
      </c>
      <c r="E541" s="36" t="s">
        <v>96</v>
      </c>
      <c r="F541" s="36" t="s">
        <v>176</v>
      </c>
      <c r="G541" s="26">
        <v>1217.4</v>
      </c>
    </row>
    <row r="542" spans="1:7" ht="47.25">
      <c r="A542" s="5" t="s">
        <v>388</v>
      </c>
      <c r="B542" s="36" t="s">
        <v>864</v>
      </c>
      <c r="C542" s="36" t="s">
        <v>114</v>
      </c>
      <c r="D542" s="36" t="s">
        <v>109</v>
      </c>
      <c r="E542" s="36" t="s">
        <v>97</v>
      </c>
      <c r="F542" s="36"/>
      <c r="G542" s="26">
        <v>2369.8</v>
      </c>
    </row>
    <row r="543" spans="1:7" ht="31.5">
      <c r="A543" s="5" t="s">
        <v>83</v>
      </c>
      <c r="B543" s="36" t="s">
        <v>864</v>
      </c>
      <c r="C543" s="36" t="s">
        <v>114</v>
      </c>
      <c r="D543" s="36" t="s">
        <v>109</v>
      </c>
      <c r="E543" s="36" t="s">
        <v>97</v>
      </c>
      <c r="F543" s="36" t="s">
        <v>176</v>
      </c>
      <c r="G543" s="26">
        <v>2369.8</v>
      </c>
    </row>
    <row r="544" spans="1:7" ht="47.25">
      <c r="A544" s="5" t="s">
        <v>389</v>
      </c>
      <c r="B544" s="36" t="s">
        <v>864</v>
      </c>
      <c r="C544" s="36" t="s">
        <v>114</v>
      </c>
      <c r="D544" s="36" t="s">
        <v>109</v>
      </c>
      <c r="E544" s="36" t="s">
        <v>98</v>
      </c>
      <c r="F544" s="36"/>
      <c r="G544" s="26">
        <v>830</v>
      </c>
    </row>
    <row r="545" spans="1:7" ht="31.5">
      <c r="A545" s="5" t="s">
        <v>83</v>
      </c>
      <c r="B545" s="36" t="s">
        <v>864</v>
      </c>
      <c r="C545" s="36" t="s">
        <v>114</v>
      </c>
      <c r="D545" s="36" t="s">
        <v>109</v>
      </c>
      <c r="E545" s="36" t="s">
        <v>98</v>
      </c>
      <c r="F545" s="36" t="s">
        <v>176</v>
      </c>
      <c r="G545" s="26">
        <v>830</v>
      </c>
    </row>
    <row r="546" spans="1:7" ht="78.75">
      <c r="A546" s="5" t="s">
        <v>390</v>
      </c>
      <c r="B546" s="36" t="s">
        <v>864</v>
      </c>
      <c r="C546" s="36" t="s">
        <v>114</v>
      </c>
      <c r="D546" s="36" t="s">
        <v>109</v>
      </c>
      <c r="E546" s="36" t="s">
        <v>99</v>
      </c>
      <c r="F546" s="36"/>
      <c r="G546" s="26">
        <v>46.7</v>
      </c>
    </row>
    <row r="547" spans="1:7" ht="31.5">
      <c r="A547" s="5" t="s">
        <v>83</v>
      </c>
      <c r="B547" s="36" t="s">
        <v>864</v>
      </c>
      <c r="C547" s="36" t="s">
        <v>114</v>
      </c>
      <c r="D547" s="36" t="s">
        <v>109</v>
      </c>
      <c r="E547" s="36" t="s">
        <v>99</v>
      </c>
      <c r="F547" s="36" t="s">
        <v>176</v>
      </c>
      <c r="G547" s="26">
        <v>46.7</v>
      </c>
    </row>
    <row r="548" spans="1:7" ht="47.25">
      <c r="A548" s="5" t="s">
        <v>391</v>
      </c>
      <c r="B548" s="36" t="s">
        <v>864</v>
      </c>
      <c r="C548" s="36" t="s">
        <v>114</v>
      </c>
      <c r="D548" s="36" t="s">
        <v>109</v>
      </c>
      <c r="E548" s="36" t="s">
        <v>100</v>
      </c>
      <c r="F548" s="36"/>
      <c r="G548" s="26">
        <v>9224.8</v>
      </c>
    </row>
    <row r="549" spans="1:7" ht="31.5">
      <c r="A549" s="5" t="s">
        <v>83</v>
      </c>
      <c r="B549" s="36" t="s">
        <v>864</v>
      </c>
      <c r="C549" s="36" t="s">
        <v>114</v>
      </c>
      <c r="D549" s="36" t="s">
        <v>109</v>
      </c>
      <c r="E549" s="36" t="s">
        <v>100</v>
      </c>
      <c r="F549" s="36" t="s">
        <v>176</v>
      </c>
      <c r="G549" s="26">
        <v>9224.8</v>
      </c>
    </row>
    <row r="550" spans="1:7" ht="15.75">
      <c r="A550" s="5"/>
      <c r="B550" s="36"/>
      <c r="C550" s="36"/>
      <c r="D550" s="36"/>
      <c r="E550" s="36"/>
      <c r="F550" s="36"/>
      <c r="G550" s="26"/>
    </row>
    <row r="551" spans="1:7" ht="15.75">
      <c r="A551" s="5" t="s">
        <v>315</v>
      </c>
      <c r="B551" s="36" t="s">
        <v>864</v>
      </c>
      <c r="C551" s="36" t="s">
        <v>114</v>
      </c>
      <c r="D551" s="36" t="s">
        <v>112</v>
      </c>
      <c r="E551" s="36"/>
      <c r="F551" s="36"/>
      <c r="G551" s="26">
        <v>434.4</v>
      </c>
    </row>
    <row r="552" spans="1:7" ht="46.5" customHeight="1">
      <c r="A552" s="5" t="s">
        <v>316</v>
      </c>
      <c r="B552" s="36" t="s">
        <v>864</v>
      </c>
      <c r="C552" s="36" t="s">
        <v>114</v>
      </c>
      <c r="D552" s="36" t="s">
        <v>112</v>
      </c>
      <c r="E552" s="36" t="s">
        <v>317</v>
      </c>
      <c r="F552" s="36"/>
      <c r="G552" s="26">
        <v>434.4</v>
      </c>
    </row>
    <row r="553" spans="1:7" ht="31.5">
      <c r="A553" s="5" t="s">
        <v>83</v>
      </c>
      <c r="B553" s="36" t="s">
        <v>864</v>
      </c>
      <c r="C553" s="36" t="s">
        <v>114</v>
      </c>
      <c r="D553" s="36" t="s">
        <v>112</v>
      </c>
      <c r="E553" s="36" t="s">
        <v>317</v>
      </c>
      <c r="F553" s="36" t="s">
        <v>176</v>
      </c>
      <c r="G553" s="26">
        <v>434.4</v>
      </c>
    </row>
    <row r="554" spans="1:7" ht="15.75">
      <c r="A554" s="6"/>
      <c r="B554" s="36"/>
      <c r="C554" s="36"/>
      <c r="D554" s="36"/>
      <c r="E554" s="36"/>
      <c r="F554" s="36"/>
      <c r="G554" s="26"/>
    </row>
    <row r="555" spans="1:7" ht="15.75" customHeight="1">
      <c r="A555" s="5" t="s">
        <v>443</v>
      </c>
      <c r="B555" s="36" t="s">
        <v>864</v>
      </c>
      <c r="C555" s="36" t="s">
        <v>114</v>
      </c>
      <c r="D555" s="36" t="s">
        <v>38</v>
      </c>
      <c r="E555" s="36"/>
      <c r="F555" s="36"/>
      <c r="G555" s="26">
        <v>4599.5</v>
      </c>
    </row>
    <row r="556" spans="1:7" ht="15.75">
      <c r="A556" s="5" t="s">
        <v>444</v>
      </c>
      <c r="B556" s="36" t="s">
        <v>864</v>
      </c>
      <c r="C556" s="36" t="s">
        <v>114</v>
      </c>
      <c r="D556" s="36" t="s">
        <v>38</v>
      </c>
      <c r="E556" s="36" t="s">
        <v>445</v>
      </c>
      <c r="F556" s="36"/>
      <c r="G556" s="26">
        <v>4599.5</v>
      </c>
    </row>
    <row r="557" spans="1:7" ht="47.25">
      <c r="A557" s="5" t="s">
        <v>446</v>
      </c>
      <c r="B557" s="36" t="s">
        <v>864</v>
      </c>
      <c r="C557" s="36" t="s">
        <v>114</v>
      </c>
      <c r="D557" s="36" t="s">
        <v>38</v>
      </c>
      <c r="E557" s="36" t="s">
        <v>35</v>
      </c>
      <c r="F557" s="36"/>
      <c r="G557" s="26">
        <v>4599.5</v>
      </c>
    </row>
    <row r="558" spans="1:7" ht="31.5">
      <c r="A558" s="5" t="s">
        <v>83</v>
      </c>
      <c r="B558" s="36" t="s">
        <v>864</v>
      </c>
      <c r="C558" s="36" t="s">
        <v>114</v>
      </c>
      <c r="D558" s="36" t="s">
        <v>38</v>
      </c>
      <c r="E558" s="36" t="s">
        <v>35</v>
      </c>
      <c r="F558" s="36" t="s">
        <v>176</v>
      </c>
      <c r="G558" s="26">
        <v>4599.5</v>
      </c>
    </row>
    <row r="559" spans="1:7" ht="15.75">
      <c r="A559" s="37"/>
      <c r="B559" s="36"/>
      <c r="C559" s="36"/>
      <c r="D559" s="36"/>
      <c r="E559" s="36"/>
      <c r="F559" s="36"/>
      <c r="G559" s="26"/>
    </row>
    <row r="560" spans="1:7" ht="15.75">
      <c r="A560" s="5" t="s">
        <v>37</v>
      </c>
      <c r="B560" s="36" t="s">
        <v>864</v>
      </c>
      <c r="C560" s="36" t="s">
        <v>114</v>
      </c>
      <c r="D560" s="36" t="s">
        <v>424</v>
      </c>
      <c r="E560" s="36"/>
      <c r="F560" s="36"/>
      <c r="G560" s="26">
        <v>185</v>
      </c>
    </row>
    <row r="561" spans="1:7" ht="15.75">
      <c r="A561" s="5" t="s">
        <v>82</v>
      </c>
      <c r="B561" s="36" t="s">
        <v>864</v>
      </c>
      <c r="C561" s="36" t="s">
        <v>114</v>
      </c>
      <c r="D561" s="36" t="s">
        <v>424</v>
      </c>
      <c r="E561" s="36" t="s">
        <v>878</v>
      </c>
      <c r="F561" s="36"/>
      <c r="G561" s="26">
        <v>185</v>
      </c>
    </row>
    <row r="562" spans="1:7" ht="63" customHeight="1">
      <c r="A562" s="5" t="s">
        <v>192</v>
      </c>
      <c r="B562" s="36" t="s">
        <v>864</v>
      </c>
      <c r="C562" s="36" t="s">
        <v>114</v>
      </c>
      <c r="D562" s="36" t="s">
        <v>424</v>
      </c>
      <c r="E562" s="36" t="s">
        <v>189</v>
      </c>
      <c r="F562" s="36"/>
      <c r="G562" s="26">
        <v>185</v>
      </c>
    </row>
    <row r="563" spans="1:7" ht="15.75">
      <c r="A563" s="5" t="s">
        <v>441</v>
      </c>
      <c r="B563" s="36" t="s">
        <v>864</v>
      </c>
      <c r="C563" s="36" t="s">
        <v>114</v>
      </c>
      <c r="D563" s="36" t="s">
        <v>424</v>
      </c>
      <c r="E563" s="36" t="s">
        <v>189</v>
      </c>
      <c r="F563" s="36" t="s">
        <v>120</v>
      </c>
      <c r="G563" s="26">
        <v>185</v>
      </c>
    </row>
    <row r="564" spans="1:7" ht="15.75">
      <c r="A564" s="6"/>
      <c r="B564" s="36"/>
      <c r="C564" s="36"/>
      <c r="D564" s="36"/>
      <c r="E564" s="36"/>
      <c r="F564" s="36"/>
      <c r="G564" s="26"/>
    </row>
    <row r="565" spans="1:7" ht="31.5">
      <c r="A565" s="5" t="s">
        <v>412</v>
      </c>
      <c r="B565" s="36" t="s">
        <v>864</v>
      </c>
      <c r="C565" s="36" t="s">
        <v>90</v>
      </c>
      <c r="D565" s="36"/>
      <c r="E565" s="36"/>
      <c r="F565" s="36"/>
      <c r="G565" s="26">
        <v>2040.6</v>
      </c>
    </row>
    <row r="566" spans="1:7" ht="47.25">
      <c r="A566" s="5" t="s">
        <v>216</v>
      </c>
      <c r="B566" s="36" t="s">
        <v>864</v>
      </c>
      <c r="C566" s="36" t="s">
        <v>90</v>
      </c>
      <c r="D566" s="36" t="s">
        <v>101</v>
      </c>
      <c r="E566" s="36"/>
      <c r="F566" s="36"/>
      <c r="G566" s="26">
        <v>2040.6</v>
      </c>
    </row>
    <row r="567" spans="1:7" ht="15.75">
      <c r="A567" s="5" t="s">
        <v>152</v>
      </c>
      <c r="B567" s="36" t="s">
        <v>864</v>
      </c>
      <c r="C567" s="36" t="s">
        <v>90</v>
      </c>
      <c r="D567" s="36" t="s">
        <v>101</v>
      </c>
      <c r="E567" s="36" t="s">
        <v>153</v>
      </c>
      <c r="F567" s="36"/>
      <c r="G567" s="26">
        <v>1756.1</v>
      </c>
    </row>
    <row r="568" spans="1:7" ht="15.75">
      <c r="A568" s="5" t="s">
        <v>214</v>
      </c>
      <c r="B568" s="36" t="s">
        <v>864</v>
      </c>
      <c r="C568" s="36" t="s">
        <v>90</v>
      </c>
      <c r="D568" s="36" t="s">
        <v>101</v>
      </c>
      <c r="E568" s="36" t="s">
        <v>215</v>
      </c>
      <c r="F568" s="36"/>
      <c r="G568" s="26">
        <v>1756.1</v>
      </c>
    </row>
    <row r="569" spans="1:7" ht="15.75">
      <c r="A569" s="5" t="s">
        <v>145</v>
      </c>
      <c r="B569" s="36" t="s">
        <v>864</v>
      </c>
      <c r="C569" s="36" t="s">
        <v>90</v>
      </c>
      <c r="D569" s="36" t="s">
        <v>101</v>
      </c>
      <c r="E569" s="36" t="s">
        <v>215</v>
      </c>
      <c r="F569" s="36" t="s">
        <v>76</v>
      </c>
      <c r="G569" s="26">
        <v>1756.1</v>
      </c>
    </row>
    <row r="570" spans="1:7" ht="15.75">
      <c r="A570" s="6"/>
      <c r="B570" s="36"/>
      <c r="C570" s="36"/>
      <c r="D570" s="36"/>
      <c r="E570" s="36"/>
      <c r="F570" s="36"/>
      <c r="G570" s="26"/>
    </row>
    <row r="571" spans="1:7" ht="47.25">
      <c r="A571" s="5" t="s">
        <v>11</v>
      </c>
      <c r="B571" s="36" t="s">
        <v>864</v>
      </c>
      <c r="C571" s="36" t="s">
        <v>90</v>
      </c>
      <c r="D571" s="36" t="s">
        <v>101</v>
      </c>
      <c r="E571" s="36" t="s">
        <v>12</v>
      </c>
      <c r="F571" s="36"/>
      <c r="G571" s="26">
        <v>224.5</v>
      </c>
    </row>
    <row r="572" spans="1:7" ht="47.25">
      <c r="A572" s="5" t="s">
        <v>13</v>
      </c>
      <c r="B572" s="36" t="s">
        <v>864</v>
      </c>
      <c r="C572" s="36" t="s">
        <v>90</v>
      </c>
      <c r="D572" s="36" t="s">
        <v>101</v>
      </c>
      <c r="E572" s="36" t="s">
        <v>14</v>
      </c>
      <c r="F572" s="36"/>
      <c r="G572" s="26">
        <v>224.5</v>
      </c>
    </row>
    <row r="573" spans="1:7" ht="31.5">
      <c r="A573" s="5" t="s">
        <v>83</v>
      </c>
      <c r="B573" s="36" t="s">
        <v>864</v>
      </c>
      <c r="C573" s="36" t="s">
        <v>90</v>
      </c>
      <c r="D573" s="36" t="s">
        <v>101</v>
      </c>
      <c r="E573" s="36" t="s">
        <v>14</v>
      </c>
      <c r="F573" s="36" t="s">
        <v>176</v>
      </c>
      <c r="G573" s="26">
        <v>224.5</v>
      </c>
    </row>
    <row r="574" spans="1:7" ht="15.75">
      <c r="A574" s="5"/>
      <c r="B574" s="36"/>
      <c r="C574" s="36"/>
      <c r="D574" s="36"/>
      <c r="E574" s="36"/>
      <c r="F574" s="36"/>
      <c r="G574" s="26"/>
    </row>
    <row r="575" spans="1:7" ht="15.75">
      <c r="A575" s="5" t="s">
        <v>82</v>
      </c>
      <c r="B575" s="36" t="s">
        <v>864</v>
      </c>
      <c r="C575" s="36" t="s">
        <v>90</v>
      </c>
      <c r="D575" s="36" t="s">
        <v>101</v>
      </c>
      <c r="E575" s="36" t="s">
        <v>878</v>
      </c>
      <c r="F575" s="36"/>
      <c r="G575" s="26">
        <v>60</v>
      </c>
    </row>
    <row r="576" spans="1:7" ht="63" customHeight="1">
      <c r="A576" s="5" t="s">
        <v>360</v>
      </c>
      <c r="B576" s="36" t="s">
        <v>864</v>
      </c>
      <c r="C576" s="36" t="s">
        <v>90</v>
      </c>
      <c r="D576" s="36" t="s">
        <v>101</v>
      </c>
      <c r="E576" s="36" t="s">
        <v>339</v>
      </c>
      <c r="F576" s="36"/>
      <c r="G576" s="26">
        <v>60</v>
      </c>
    </row>
    <row r="577" spans="1:7" ht="31.5">
      <c r="A577" s="5" t="s">
        <v>83</v>
      </c>
      <c r="B577" s="36" t="s">
        <v>864</v>
      </c>
      <c r="C577" s="36" t="s">
        <v>90</v>
      </c>
      <c r="D577" s="36" t="s">
        <v>101</v>
      </c>
      <c r="E577" s="36" t="s">
        <v>339</v>
      </c>
      <c r="F577" s="36" t="s">
        <v>176</v>
      </c>
      <c r="G577" s="26">
        <v>60</v>
      </c>
    </row>
    <row r="578" spans="1:7" ht="15.75">
      <c r="A578" s="5"/>
      <c r="B578" s="36"/>
      <c r="C578" s="36"/>
      <c r="D578" s="36"/>
      <c r="E578" s="36"/>
      <c r="F578" s="36"/>
      <c r="G578" s="26"/>
    </row>
    <row r="579" spans="1:7" ht="15.75">
      <c r="A579" s="5" t="s">
        <v>863</v>
      </c>
      <c r="B579" s="36" t="s">
        <v>864</v>
      </c>
      <c r="C579" s="36" t="s">
        <v>109</v>
      </c>
      <c r="D579" s="36"/>
      <c r="E579" s="36"/>
      <c r="F579" s="36"/>
      <c r="G579" s="26">
        <v>10011.8</v>
      </c>
    </row>
    <row r="580" spans="1:7" ht="15.75" customHeight="1">
      <c r="A580" s="5" t="s">
        <v>19</v>
      </c>
      <c r="B580" s="36" t="s">
        <v>864</v>
      </c>
      <c r="C580" s="36" t="s">
        <v>109</v>
      </c>
      <c r="D580" s="36">
        <v>12</v>
      </c>
      <c r="E580" s="36"/>
      <c r="F580" s="36"/>
      <c r="G580" s="26">
        <v>10011.8</v>
      </c>
    </row>
    <row r="581" spans="1:7" ht="31.5">
      <c r="A581" s="5" t="s">
        <v>330</v>
      </c>
      <c r="B581" s="36" t="s">
        <v>864</v>
      </c>
      <c r="C581" s="36" t="s">
        <v>109</v>
      </c>
      <c r="D581" s="36">
        <v>12</v>
      </c>
      <c r="E581" s="36" t="s">
        <v>331</v>
      </c>
      <c r="F581" s="36"/>
      <c r="G581" s="26">
        <v>697.1</v>
      </c>
    </row>
    <row r="582" spans="1:7" ht="31.5">
      <c r="A582" s="5" t="s">
        <v>83</v>
      </c>
      <c r="B582" s="36" t="s">
        <v>864</v>
      </c>
      <c r="C582" s="36" t="s">
        <v>109</v>
      </c>
      <c r="D582" s="36">
        <v>12</v>
      </c>
      <c r="E582" s="36" t="s">
        <v>331</v>
      </c>
      <c r="F582" s="36" t="s">
        <v>176</v>
      </c>
      <c r="G582" s="26">
        <v>697.1</v>
      </c>
    </row>
    <row r="583" spans="1:7" ht="15.75">
      <c r="A583" s="5"/>
      <c r="B583" s="36"/>
      <c r="C583" s="36"/>
      <c r="D583" s="36"/>
      <c r="E583" s="36"/>
      <c r="F583" s="36"/>
      <c r="G583" s="26"/>
    </row>
    <row r="584" spans="1:7" ht="31.5">
      <c r="A584" s="5" t="s">
        <v>450</v>
      </c>
      <c r="B584" s="36" t="s">
        <v>864</v>
      </c>
      <c r="C584" s="36" t="s">
        <v>109</v>
      </c>
      <c r="D584" s="36">
        <v>12</v>
      </c>
      <c r="E584" s="36" t="s">
        <v>451</v>
      </c>
      <c r="F584" s="36"/>
      <c r="G584" s="26">
        <v>7821.2</v>
      </c>
    </row>
    <row r="585" spans="1:7" ht="15.75" customHeight="1">
      <c r="A585" s="5" t="s">
        <v>865</v>
      </c>
      <c r="B585" s="36" t="s">
        <v>864</v>
      </c>
      <c r="C585" s="36" t="s">
        <v>109</v>
      </c>
      <c r="D585" s="36">
        <v>12</v>
      </c>
      <c r="E585" s="36" t="s">
        <v>866</v>
      </c>
      <c r="F585" s="36"/>
      <c r="G585" s="26">
        <v>7821.2</v>
      </c>
    </row>
    <row r="586" spans="1:7" ht="31.5">
      <c r="A586" s="5" t="s">
        <v>83</v>
      </c>
      <c r="B586" s="36" t="s">
        <v>864</v>
      </c>
      <c r="C586" s="36" t="s">
        <v>109</v>
      </c>
      <c r="D586" s="36">
        <v>12</v>
      </c>
      <c r="E586" s="36" t="s">
        <v>866</v>
      </c>
      <c r="F586" s="36" t="s">
        <v>176</v>
      </c>
      <c r="G586" s="26">
        <v>7821.2</v>
      </c>
    </row>
    <row r="587" spans="1:7" ht="15.75">
      <c r="A587" s="5"/>
      <c r="B587" s="36"/>
      <c r="C587" s="36"/>
      <c r="D587" s="36"/>
      <c r="E587" s="36"/>
      <c r="F587" s="36"/>
      <c r="G587" s="26"/>
    </row>
    <row r="588" spans="1:7" ht="15.75">
      <c r="A588" s="5" t="s">
        <v>318</v>
      </c>
      <c r="B588" s="36" t="s">
        <v>864</v>
      </c>
      <c r="C588" s="36" t="s">
        <v>109</v>
      </c>
      <c r="D588" s="36">
        <v>12</v>
      </c>
      <c r="E588" s="36" t="s">
        <v>319</v>
      </c>
      <c r="F588" s="36"/>
      <c r="G588" s="26">
        <v>238.2</v>
      </c>
    </row>
    <row r="589" spans="1:7" ht="78.75">
      <c r="A589" s="5" t="s">
        <v>320</v>
      </c>
      <c r="B589" s="36" t="s">
        <v>864</v>
      </c>
      <c r="C589" s="36" t="s">
        <v>109</v>
      </c>
      <c r="D589" s="36">
        <v>12</v>
      </c>
      <c r="E589" s="36" t="s">
        <v>321</v>
      </c>
      <c r="F589" s="36"/>
      <c r="G589" s="26">
        <v>238.2</v>
      </c>
    </row>
    <row r="590" spans="1:7" ht="31.5">
      <c r="A590" s="5" t="s">
        <v>300</v>
      </c>
      <c r="B590" s="36" t="s">
        <v>864</v>
      </c>
      <c r="C590" s="36" t="s">
        <v>109</v>
      </c>
      <c r="D590" s="36">
        <v>12</v>
      </c>
      <c r="E590" s="36" t="s">
        <v>321</v>
      </c>
      <c r="F590" s="36" t="s">
        <v>115</v>
      </c>
      <c r="G590" s="26">
        <v>226.3</v>
      </c>
    </row>
    <row r="591" spans="1:7" ht="31.5">
      <c r="A591" s="5" t="s">
        <v>57</v>
      </c>
      <c r="B591" s="36" t="s">
        <v>864</v>
      </c>
      <c r="C591" s="36" t="s">
        <v>109</v>
      </c>
      <c r="D591" s="36">
        <v>12</v>
      </c>
      <c r="E591" s="36" t="s">
        <v>56</v>
      </c>
      <c r="F591" s="36" t="s">
        <v>115</v>
      </c>
      <c r="G591" s="26">
        <v>11.9</v>
      </c>
    </row>
    <row r="592" spans="1:7" ht="15.75">
      <c r="A592" s="5"/>
      <c r="B592" s="36"/>
      <c r="C592" s="36"/>
      <c r="D592" s="36"/>
      <c r="E592" s="36"/>
      <c r="F592" s="36"/>
      <c r="G592" s="26"/>
    </row>
    <row r="593" spans="1:7" ht="15.75">
      <c r="A593" s="5" t="s">
        <v>410</v>
      </c>
      <c r="B593" s="36" t="s">
        <v>864</v>
      </c>
      <c r="C593" s="36" t="s">
        <v>109</v>
      </c>
      <c r="D593" s="36">
        <v>12</v>
      </c>
      <c r="E593" s="36" t="s">
        <v>411</v>
      </c>
      <c r="F593" s="36"/>
      <c r="G593" s="26">
        <v>277.8</v>
      </c>
    </row>
    <row r="594" spans="1:7" ht="45.75" customHeight="1">
      <c r="A594" s="5" t="s">
        <v>324</v>
      </c>
      <c r="B594" s="36" t="s">
        <v>864</v>
      </c>
      <c r="C594" s="36" t="s">
        <v>109</v>
      </c>
      <c r="D594" s="36">
        <v>12</v>
      </c>
      <c r="E594" s="36" t="s">
        <v>322</v>
      </c>
      <c r="F594" s="36"/>
      <c r="G594" s="26">
        <v>277.8</v>
      </c>
    </row>
    <row r="595" spans="1:7" ht="15.75" customHeight="1">
      <c r="A595" s="5" t="s">
        <v>325</v>
      </c>
      <c r="B595" s="36" t="s">
        <v>864</v>
      </c>
      <c r="C595" s="36" t="s">
        <v>109</v>
      </c>
      <c r="D595" s="36">
        <v>12</v>
      </c>
      <c r="E595" s="36" t="s">
        <v>288</v>
      </c>
      <c r="F595" s="36" t="s">
        <v>323</v>
      </c>
      <c r="G595" s="26">
        <v>264.1</v>
      </c>
    </row>
    <row r="596" spans="1:7" ht="15.75" customHeight="1">
      <c r="A596" s="5" t="s">
        <v>146</v>
      </c>
      <c r="B596" s="36" t="s">
        <v>864</v>
      </c>
      <c r="C596" s="36" t="s">
        <v>109</v>
      </c>
      <c r="D596" s="36">
        <v>12</v>
      </c>
      <c r="E596" s="36" t="s">
        <v>287</v>
      </c>
      <c r="F596" s="36" t="s">
        <v>115</v>
      </c>
      <c r="G596" s="26">
        <v>13.7</v>
      </c>
    </row>
    <row r="597" spans="1:7" ht="15.75">
      <c r="A597" s="5"/>
      <c r="B597" s="36"/>
      <c r="C597" s="36"/>
      <c r="D597" s="36"/>
      <c r="E597" s="36"/>
      <c r="F597" s="36"/>
      <c r="G597" s="26"/>
    </row>
    <row r="598" spans="1:7" ht="15.75">
      <c r="A598" s="5" t="s">
        <v>82</v>
      </c>
      <c r="B598" s="36" t="s">
        <v>864</v>
      </c>
      <c r="C598" s="36" t="s">
        <v>109</v>
      </c>
      <c r="D598" s="36">
        <v>12</v>
      </c>
      <c r="E598" s="36" t="s">
        <v>878</v>
      </c>
      <c r="F598" s="36"/>
      <c r="G598" s="26">
        <v>977.5</v>
      </c>
    </row>
    <row r="599" spans="1:7" ht="47.25" customHeight="1">
      <c r="A599" s="5" t="s">
        <v>329</v>
      </c>
      <c r="B599" s="36" t="s">
        <v>864</v>
      </c>
      <c r="C599" s="36" t="s">
        <v>109</v>
      </c>
      <c r="D599" s="36">
        <v>12</v>
      </c>
      <c r="E599" s="36" t="s">
        <v>340</v>
      </c>
      <c r="F599" s="36"/>
      <c r="G599" s="26">
        <v>977.5</v>
      </c>
    </row>
    <row r="600" spans="1:7" ht="15.75">
      <c r="A600" s="5" t="s">
        <v>146</v>
      </c>
      <c r="B600" s="36" t="s">
        <v>864</v>
      </c>
      <c r="C600" s="36" t="s">
        <v>109</v>
      </c>
      <c r="D600" s="36">
        <v>12</v>
      </c>
      <c r="E600" s="36" t="s">
        <v>340</v>
      </c>
      <c r="F600" s="36" t="s">
        <v>115</v>
      </c>
      <c r="G600" s="26">
        <v>977.5</v>
      </c>
    </row>
    <row r="601" spans="1:7" ht="15.75">
      <c r="A601" s="5"/>
      <c r="B601" s="36"/>
      <c r="C601" s="36"/>
      <c r="D601" s="36"/>
      <c r="E601" s="36"/>
      <c r="F601" s="36"/>
      <c r="G601" s="26"/>
    </row>
    <row r="602" spans="1:7" ht="15.75">
      <c r="A602" s="5" t="s">
        <v>452</v>
      </c>
      <c r="B602" s="36" t="s">
        <v>864</v>
      </c>
      <c r="C602" s="36" t="s">
        <v>112</v>
      </c>
      <c r="D602" s="36"/>
      <c r="E602" s="36"/>
      <c r="F602" s="36"/>
      <c r="G602" s="26">
        <v>172332.8</v>
      </c>
    </row>
    <row r="603" spans="1:7" ht="15.75">
      <c r="A603" s="5" t="s">
        <v>453</v>
      </c>
      <c r="B603" s="36" t="s">
        <v>864</v>
      </c>
      <c r="C603" s="36" t="s">
        <v>112</v>
      </c>
      <c r="D603" s="36" t="s">
        <v>114</v>
      </c>
      <c r="E603" s="36"/>
      <c r="F603" s="36"/>
      <c r="G603" s="26">
        <v>123184.6</v>
      </c>
    </row>
    <row r="604" spans="1:7" ht="31.5" customHeight="1">
      <c r="A604" s="5" t="s">
        <v>440</v>
      </c>
      <c r="B604" s="36" t="s">
        <v>864</v>
      </c>
      <c r="C604" s="36" t="s">
        <v>112</v>
      </c>
      <c r="D604" s="36" t="s">
        <v>114</v>
      </c>
      <c r="E604" s="36" t="s">
        <v>119</v>
      </c>
      <c r="F604" s="36"/>
      <c r="G604" s="26">
        <v>22654.6</v>
      </c>
    </row>
    <row r="605" spans="1:7" ht="47.25">
      <c r="A605" s="5" t="s">
        <v>177</v>
      </c>
      <c r="B605" s="36" t="s">
        <v>864</v>
      </c>
      <c r="C605" s="36" t="s">
        <v>112</v>
      </c>
      <c r="D605" s="36" t="s">
        <v>114</v>
      </c>
      <c r="E605" s="36" t="s">
        <v>875</v>
      </c>
      <c r="F605" s="36"/>
      <c r="G605" s="26">
        <v>22175.7</v>
      </c>
    </row>
    <row r="606" spans="1:7" ht="15.75">
      <c r="A606" s="5" t="s">
        <v>178</v>
      </c>
      <c r="B606" s="36" t="s">
        <v>864</v>
      </c>
      <c r="C606" s="36" t="s">
        <v>112</v>
      </c>
      <c r="D606" s="36" t="s">
        <v>114</v>
      </c>
      <c r="E606" s="36" t="s">
        <v>875</v>
      </c>
      <c r="F606" s="36" t="s">
        <v>120</v>
      </c>
      <c r="G606" s="26">
        <v>22175.7</v>
      </c>
    </row>
    <row r="607" spans="1:7" ht="47.25">
      <c r="A607" s="5" t="s">
        <v>279</v>
      </c>
      <c r="B607" s="36" t="s">
        <v>864</v>
      </c>
      <c r="C607" s="36" t="s">
        <v>112</v>
      </c>
      <c r="D607" s="36" t="s">
        <v>114</v>
      </c>
      <c r="E607" s="36" t="s">
        <v>276</v>
      </c>
      <c r="F607" s="36"/>
      <c r="G607" s="26">
        <v>478.9</v>
      </c>
    </row>
    <row r="608" spans="1:7" ht="15.75">
      <c r="A608" s="5" t="s">
        <v>178</v>
      </c>
      <c r="B608" s="36" t="s">
        <v>864</v>
      </c>
      <c r="C608" s="36" t="s">
        <v>112</v>
      </c>
      <c r="D608" s="36" t="s">
        <v>114</v>
      </c>
      <c r="E608" s="36" t="s">
        <v>276</v>
      </c>
      <c r="F608" s="36" t="s">
        <v>120</v>
      </c>
      <c r="G608" s="26">
        <v>478.9</v>
      </c>
    </row>
    <row r="609" spans="1:7" ht="15.75">
      <c r="A609" s="5"/>
      <c r="B609" s="36"/>
      <c r="C609" s="36"/>
      <c r="D609" s="36"/>
      <c r="E609" s="36"/>
      <c r="F609" s="36"/>
      <c r="G609" s="26"/>
    </row>
    <row r="610" spans="1:7" ht="15.75">
      <c r="A610" s="5" t="s">
        <v>82</v>
      </c>
      <c r="B610" s="36" t="s">
        <v>864</v>
      </c>
      <c r="C610" s="36" t="s">
        <v>112</v>
      </c>
      <c r="D610" s="36" t="s">
        <v>114</v>
      </c>
      <c r="E610" s="36" t="s">
        <v>878</v>
      </c>
      <c r="F610" s="36"/>
      <c r="G610" s="26">
        <v>100530</v>
      </c>
    </row>
    <row r="611" spans="1:7" ht="110.25">
      <c r="A611" s="5" t="s">
        <v>58</v>
      </c>
      <c r="B611" s="36" t="s">
        <v>864</v>
      </c>
      <c r="C611" s="36" t="s">
        <v>112</v>
      </c>
      <c r="D611" s="36" t="s">
        <v>114</v>
      </c>
      <c r="E611" s="36" t="s">
        <v>59</v>
      </c>
      <c r="F611" s="36"/>
      <c r="G611" s="26">
        <v>100530</v>
      </c>
    </row>
    <row r="612" spans="1:7" ht="15.75">
      <c r="A612" s="5" t="s">
        <v>441</v>
      </c>
      <c r="B612" s="36" t="s">
        <v>864</v>
      </c>
      <c r="C612" s="36" t="s">
        <v>112</v>
      </c>
      <c r="D612" s="36" t="s">
        <v>114</v>
      </c>
      <c r="E612" s="36" t="s">
        <v>59</v>
      </c>
      <c r="F612" s="36" t="s">
        <v>120</v>
      </c>
      <c r="G612" s="26">
        <v>100530</v>
      </c>
    </row>
    <row r="613" spans="1:7" ht="15.75">
      <c r="A613" s="6"/>
      <c r="B613" s="36"/>
      <c r="C613" s="36"/>
      <c r="D613" s="36"/>
      <c r="E613" s="36"/>
      <c r="F613" s="36"/>
      <c r="G613" s="26"/>
    </row>
    <row r="614" spans="1:7" ht="15.75">
      <c r="A614" s="5" t="s">
        <v>454</v>
      </c>
      <c r="B614" s="36" t="s">
        <v>864</v>
      </c>
      <c r="C614" s="36" t="s">
        <v>112</v>
      </c>
      <c r="D614" s="36" t="s">
        <v>110</v>
      </c>
      <c r="E614" s="36"/>
      <c r="F614" s="36"/>
      <c r="G614" s="26">
        <v>4944.7</v>
      </c>
    </row>
    <row r="615" spans="1:7" ht="31.5" customHeight="1">
      <c r="A615" s="5" t="s">
        <v>440</v>
      </c>
      <c r="B615" s="36" t="s">
        <v>864</v>
      </c>
      <c r="C615" s="36" t="s">
        <v>112</v>
      </c>
      <c r="D615" s="36" t="s">
        <v>110</v>
      </c>
      <c r="E615" s="36" t="s">
        <v>119</v>
      </c>
      <c r="F615" s="36"/>
      <c r="G615" s="26">
        <v>1165.7</v>
      </c>
    </row>
    <row r="616" spans="1:7" ht="47.25">
      <c r="A616" s="5" t="s">
        <v>279</v>
      </c>
      <c r="B616" s="36" t="s">
        <v>864</v>
      </c>
      <c r="C616" s="36" t="s">
        <v>112</v>
      </c>
      <c r="D616" s="36" t="s">
        <v>110</v>
      </c>
      <c r="E616" s="36" t="s">
        <v>276</v>
      </c>
      <c r="F616" s="36"/>
      <c r="G616" s="26">
        <v>1165.7</v>
      </c>
    </row>
    <row r="617" spans="1:7" ht="15.75">
      <c r="A617" s="5" t="s">
        <v>363</v>
      </c>
      <c r="B617" s="36" t="s">
        <v>864</v>
      </c>
      <c r="C617" s="36" t="s">
        <v>112</v>
      </c>
      <c r="D617" s="36" t="s">
        <v>110</v>
      </c>
      <c r="E617" s="36" t="s">
        <v>276</v>
      </c>
      <c r="F617" s="36" t="s">
        <v>120</v>
      </c>
      <c r="G617" s="26">
        <v>1165.7</v>
      </c>
    </row>
    <row r="618" spans="1:7" ht="15.75">
      <c r="A618" s="5"/>
      <c r="B618" s="36"/>
      <c r="C618" s="36"/>
      <c r="D618" s="36"/>
      <c r="E618" s="36"/>
      <c r="F618" s="36"/>
      <c r="G618" s="26"/>
    </row>
    <row r="619" spans="1:7" ht="15.75">
      <c r="A619" s="5" t="s">
        <v>82</v>
      </c>
      <c r="B619" s="36" t="s">
        <v>864</v>
      </c>
      <c r="C619" s="36" t="s">
        <v>112</v>
      </c>
      <c r="D619" s="36" t="s">
        <v>110</v>
      </c>
      <c r="E619" s="36" t="s">
        <v>878</v>
      </c>
      <c r="F619" s="36"/>
      <c r="G619" s="26">
        <v>3779</v>
      </c>
    </row>
    <row r="620" spans="1:7" ht="110.25">
      <c r="A620" s="5" t="s">
        <v>58</v>
      </c>
      <c r="B620" s="36" t="s">
        <v>864</v>
      </c>
      <c r="C620" s="36" t="s">
        <v>112</v>
      </c>
      <c r="D620" s="36" t="s">
        <v>110</v>
      </c>
      <c r="E620" s="36" t="s">
        <v>59</v>
      </c>
      <c r="F620" s="36"/>
      <c r="G620" s="26">
        <v>3779</v>
      </c>
    </row>
    <row r="621" spans="1:7" ht="15.75">
      <c r="A621" s="5" t="s">
        <v>441</v>
      </c>
      <c r="B621" s="36" t="s">
        <v>864</v>
      </c>
      <c r="C621" s="36" t="s">
        <v>112</v>
      </c>
      <c r="D621" s="36" t="s">
        <v>110</v>
      </c>
      <c r="E621" s="36" t="s">
        <v>59</v>
      </c>
      <c r="F621" s="36" t="s">
        <v>120</v>
      </c>
      <c r="G621" s="26">
        <v>3779</v>
      </c>
    </row>
    <row r="622" spans="1:7" ht="15.75">
      <c r="A622" s="5"/>
      <c r="B622" s="36"/>
      <c r="C622" s="36"/>
      <c r="D622" s="36"/>
      <c r="E622" s="36"/>
      <c r="F622" s="36"/>
      <c r="G622" s="26"/>
    </row>
    <row r="623" spans="1:7" ht="15.75">
      <c r="A623" s="5" t="s">
        <v>850</v>
      </c>
      <c r="B623" s="36" t="s">
        <v>864</v>
      </c>
      <c r="C623" s="36" t="s">
        <v>112</v>
      </c>
      <c r="D623" s="36" t="s">
        <v>90</v>
      </c>
      <c r="E623" s="36"/>
      <c r="F623" s="36"/>
      <c r="G623" s="26">
        <v>44203.5</v>
      </c>
    </row>
    <row r="624" spans="1:7" ht="31.5" customHeight="1">
      <c r="A624" s="5" t="s">
        <v>440</v>
      </c>
      <c r="B624" s="36" t="s">
        <v>864</v>
      </c>
      <c r="C624" s="36" t="s">
        <v>112</v>
      </c>
      <c r="D624" s="36" t="s">
        <v>90</v>
      </c>
      <c r="E624" s="36" t="s">
        <v>119</v>
      </c>
      <c r="F624" s="36"/>
      <c r="G624" s="26">
        <v>11882.2</v>
      </c>
    </row>
    <row r="625" spans="1:7" ht="47.25" hidden="1">
      <c r="A625" s="5" t="s">
        <v>177</v>
      </c>
      <c r="B625" s="36" t="s">
        <v>864</v>
      </c>
      <c r="C625" s="36" t="s">
        <v>112</v>
      </c>
      <c r="D625" s="36" t="s">
        <v>90</v>
      </c>
      <c r="E625" s="36" t="s">
        <v>875</v>
      </c>
      <c r="F625" s="36"/>
      <c r="G625" s="26">
        <v>0</v>
      </c>
    </row>
    <row r="626" spans="1:7" ht="15.75" hidden="1">
      <c r="A626" s="5" t="s">
        <v>178</v>
      </c>
      <c r="B626" s="36" t="s">
        <v>864</v>
      </c>
      <c r="C626" s="36" t="s">
        <v>112</v>
      </c>
      <c r="D626" s="36" t="s">
        <v>90</v>
      </c>
      <c r="E626" s="36" t="s">
        <v>875</v>
      </c>
      <c r="F626" s="36" t="s">
        <v>120</v>
      </c>
      <c r="G626" s="26">
        <v>0</v>
      </c>
    </row>
    <row r="627" spans="1:7" ht="47.25">
      <c r="A627" s="5" t="s">
        <v>279</v>
      </c>
      <c r="B627" s="36" t="s">
        <v>864</v>
      </c>
      <c r="C627" s="36" t="s">
        <v>112</v>
      </c>
      <c r="D627" s="36" t="s">
        <v>90</v>
      </c>
      <c r="E627" s="36" t="s">
        <v>276</v>
      </c>
      <c r="F627" s="36"/>
      <c r="G627" s="26">
        <v>11882.2</v>
      </c>
    </row>
    <row r="628" spans="1:7" ht="15.75">
      <c r="A628" s="5" t="s">
        <v>231</v>
      </c>
      <c r="B628" s="36" t="s">
        <v>864</v>
      </c>
      <c r="C628" s="36" t="s">
        <v>112</v>
      </c>
      <c r="D628" s="36" t="s">
        <v>90</v>
      </c>
      <c r="E628" s="36" t="s">
        <v>276</v>
      </c>
      <c r="F628" s="36" t="s">
        <v>120</v>
      </c>
      <c r="G628" s="26">
        <v>11882.2</v>
      </c>
    </row>
    <row r="629" spans="1:7" ht="15.75">
      <c r="A629" s="5"/>
      <c r="B629" s="36"/>
      <c r="C629" s="36"/>
      <c r="D629" s="36"/>
      <c r="E629" s="36"/>
      <c r="F629" s="36"/>
      <c r="G629" s="26"/>
    </row>
    <row r="630" spans="1:7" ht="15.75">
      <c r="A630" s="5" t="s">
        <v>850</v>
      </c>
      <c r="B630" s="36" t="s">
        <v>864</v>
      </c>
      <c r="C630" s="36" t="s">
        <v>112</v>
      </c>
      <c r="D630" s="36" t="s">
        <v>90</v>
      </c>
      <c r="E630" s="36" t="s">
        <v>851</v>
      </c>
      <c r="F630" s="36"/>
      <c r="G630" s="26">
        <v>7470</v>
      </c>
    </row>
    <row r="631" spans="1:7" ht="63">
      <c r="A631" s="5" t="s">
        <v>211</v>
      </c>
      <c r="B631" s="36" t="s">
        <v>864</v>
      </c>
      <c r="C631" s="36" t="s">
        <v>112</v>
      </c>
      <c r="D631" s="36" t="s">
        <v>90</v>
      </c>
      <c r="E631" s="36" t="s">
        <v>856</v>
      </c>
      <c r="F631" s="36"/>
      <c r="G631" s="26">
        <v>7200</v>
      </c>
    </row>
    <row r="632" spans="1:7" ht="15.75" customHeight="1">
      <c r="A632" s="5" t="s">
        <v>178</v>
      </c>
      <c r="B632" s="36" t="s">
        <v>864</v>
      </c>
      <c r="C632" s="36" t="s">
        <v>112</v>
      </c>
      <c r="D632" s="36" t="s">
        <v>90</v>
      </c>
      <c r="E632" s="36" t="s">
        <v>856</v>
      </c>
      <c r="F632" s="36" t="s">
        <v>120</v>
      </c>
      <c r="G632" s="26">
        <v>7200</v>
      </c>
    </row>
    <row r="633" spans="1:7" ht="63">
      <c r="A633" s="5" t="s">
        <v>212</v>
      </c>
      <c r="B633" s="36" t="s">
        <v>864</v>
      </c>
      <c r="C633" s="36" t="s">
        <v>112</v>
      </c>
      <c r="D633" s="36" t="s">
        <v>90</v>
      </c>
      <c r="E633" s="36" t="s">
        <v>312</v>
      </c>
      <c r="F633" s="36"/>
      <c r="G633" s="26">
        <v>270</v>
      </c>
    </row>
    <row r="634" spans="1:7" ht="15.75" customHeight="1">
      <c r="A634" s="5" t="s">
        <v>178</v>
      </c>
      <c r="B634" s="36" t="s">
        <v>864</v>
      </c>
      <c r="C634" s="36" t="s">
        <v>112</v>
      </c>
      <c r="D634" s="36" t="s">
        <v>90</v>
      </c>
      <c r="E634" s="36" t="s">
        <v>312</v>
      </c>
      <c r="F634" s="36" t="s">
        <v>120</v>
      </c>
      <c r="G634" s="26">
        <v>270</v>
      </c>
    </row>
    <row r="635" spans="1:7" ht="15.75">
      <c r="A635" s="5"/>
      <c r="B635" s="36"/>
      <c r="C635" s="36"/>
      <c r="D635" s="36"/>
      <c r="E635" s="36"/>
      <c r="F635" s="36"/>
      <c r="G635" s="26"/>
    </row>
    <row r="636" spans="1:7" ht="15.75">
      <c r="A636" s="5" t="s">
        <v>82</v>
      </c>
      <c r="B636" s="36" t="s">
        <v>864</v>
      </c>
      <c r="C636" s="36" t="s">
        <v>112</v>
      </c>
      <c r="D636" s="36" t="s">
        <v>90</v>
      </c>
      <c r="E636" s="36" t="s">
        <v>878</v>
      </c>
      <c r="F636" s="36"/>
      <c r="G636" s="26">
        <v>24851.3</v>
      </c>
    </row>
    <row r="637" spans="1:7" ht="110.25">
      <c r="A637" s="5" t="s">
        <v>58</v>
      </c>
      <c r="B637" s="36" t="s">
        <v>864</v>
      </c>
      <c r="C637" s="36" t="s">
        <v>112</v>
      </c>
      <c r="D637" s="36" t="s">
        <v>90</v>
      </c>
      <c r="E637" s="36" t="s">
        <v>59</v>
      </c>
      <c r="F637" s="36"/>
      <c r="G637" s="26">
        <v>22752.5</v>
      </c>
    </row>
    <row r="638" spans="1:7" ht="15.75" customHeight="1">
      <c r="A638" s="5" t="s">
        <v>441</v>
      </c>
      <c r="B638" s="36" t="s">
        <v>864</v>
      </c>
      <c r="C638" s="36" t="s">
        <v>112</v>
      </c>
      <c r="D638" s="36" t="s">
        <v>90</v>
      </c>
      <c r="E638" s="36" t="s">
        <v>59</v>
      </c>
      <c r="F638" s="36" t="s">
        <v>120</v>
      </c>
      <c r="G638" s="26">
        <v>22752.5</v>
      </c>
    </row>
    <row r="639" spans="1:7" ht="126">
      <c r="A639" s="5" t="s">
        <v>871</v>
      </c>
      <c r="B639" s="36" t="s">
        <v>864</v>
      </c>
      <c r="C639" s="36" t="s">
        <v>112</v>
      </c>
      <c r="D639" s="36" t="s">
        <v>90</v>
      </c>
      <c r="E639" s="36" t="s">
        <v>870</v>
      </c>
      <c r="F639" s="36"/>
      <c r="G639" s="26">
        <v>2098.8</v>
      </c>
    </row>
    <row r="640" spans="1:7" ht="15.75">
      <c r="A640" s="5" t="s">
        <v>441</v>
      </c>
      <c r="B640" s="36" t="s">
        <v>864</v>
      </c>
      <c r="C640" s="36" t="s">
        <v>112</v>
      </c>
      <c r="D640" s="36" t="s">
        <v>90</v>
      </c>
      <c r="E640" s="36" t="s">
        <v>870</v>
      </c>
      <c r="F640" s="36" t="s">
        <v>120</v>
      </c>
      <c r="G640" s="26">
        <v>2098.8</v>
      </c>
    </row>
    <row r="641" spans="1:7" ht="15.75">
      <c r="A641" s="5"/>
      <c r="B641" s="36"/>
      <c r="C641" s="36"/>
      <c r="D641" s="36"/>
      <c r="E641" s="36"/>
      <c r="F641" s="36"/>
      <c r="G641" s="26"/>
    </row>
    <row r="642" spans="1:7" ht="15.75">
      <c r="A642" s="5" t="s">
        <v>164</v>
      </c>
      <c r="B642" s="36" t="s">
        <v>864</v>
      </c>
      <c r="C642" s="36" t="s">
        <v>39</v>
      </c>
      <c r="D642" s="36"/>
      <c r="E642" s="36"/>
      <c r="F642" s="36"/>
      <c r="G642" s="26">
        <v>1350</v>
      </c>
    </row>
    <row r="643" spans="1:7" ht="15.75" customHeight="1">
      <c r="A643" s="5" t="s">
        <v>165</v>
      </c>
      <c r="B643" s="36" t="s">
        <v>864</v>
      </c>
      <c r="C643" s="36" t="s">
        <v>39</v>
      </c>
      <c r="D643" s="36" t="s">
        <v>112</v>
      </c>
      <c r="E643" s="36"/>
      <c r="F643" s="36"/>
      <c r="G643" s="26">
        <v>1350</v>
      </c>
    </row>
    <row r="644" spans="1:7" ht="15.75">
      <c r="A644" s="5" t="s">
        <v>82</v>
      </c>
      <c r="B644" s="36" t="s">
        <v>864</v>
      </c>
      <c r="C644" s="36" t="s">
        <v>39</v>
      </c>
      <c r="D644" s="36" t="s">
        <v>112</v>
      </c>
      <c r="E644" s="36" t="s">
        <v>878</v>
      </c>
      <c r="F644" s="36"/>
      <c r="G644" s="26">
        <v>1350</v>
      </c>
    </row>
    <row r="645" spans="1:7" ht="63">
      <c r="A645" s="5" t="s">
        <v>226</v>
      </c>
      <c r="B645" s="36" t="s">
        <v>864</v>
      </c>
      <c r="C645" s="36" t="s">
        <v>39</v>
      </c>
      <c r="D645" s="36" t="s">
        <v>112</v>
      </c>
      <c r="E645" s="36" t="s">
        <v>227</v>
      </c>
      <c r="F645" s="36"/>
      <c r="G645" s="26">
        <v>1350</v>
      </c>
    </row>
    <row r="646" spans="1:7" ht="15.75">
      <c r="A646" s="5" t="s">
        <v>879</v>
      </c>
      <c r="B646" s="36" t="s">
        <v>864</v>
      </c>
      <c r="C646" s="36" t="s">
        <v>39</v>
      </c>
      <c r="D646" s="36" t="s">
        <v>112</v>
      </c>
      <c r="E646" s="36" t="s">
        <v>227</v>
      </c>
      <c r="F646" s="36" t="s">
        <v>22</v>
      </c>
      <c r="G646" s="26">
        <v>1350</v>
      </c>
    </row>
    <row r="647" spans="1:7" ht="15.75">
      <c r="A647" s="5"/>
      <c r="B647" s="36"/>
      <c r="C647" s="36"/>
      <c r="D647" s="36"/>
      <c r="E647" s="36"/>
      <c r="F647" s="36"/>
      <c r="G647" s="26"/>
    </row>
    <row r="648" spans="1:7" ht="31.5">
      <c r="A648" s="5" t="s">
        <v>882</v>
      </c>
      <c r="B648" s="36" t="s">
        <v>864</v>
      </c>
      <c r="C648" s="36" t="s">
        <v>421</v>
      </c>
      <c r="D648" s="36"/>
      <c r="E648" s="36"/>
      <c r="F648" s="36"/>
      <c r="G648" s="26">
        <v>368.9</v>
      </c>
    </row>
    <row r="649" spans="1:7" ht="31.5">
      <c r="A649" s="5" t="s">
        <v>122</v>
      </c>
      <c r="B649" s="36" t="s">
        <v>864</v>
      </c>
      <c r="C649" s="36" t="s">
        <v>421</v>
      </c>
      <c r="D649" s="36" t="s">
        <v>39</v>
      </c>
      <c r="E649" s="36"/>
      <c r="F649" s="36"/>
      <c r="G649" s="26">
        <v>368.9</v>
      </c>
    </row>
    <row r="650" spans="1:7" ht="15.75">
      <c r="A650" s="5" t="s">
        <v>326</v>
      </c>
      <c r="B650" s="36" t="s">
        <v>864</v>
      </c>
      <c r="C650" s="36" t="s">
        <v>421</v>
      </c>
      <c r="D650" s="36" t="s">
        <v>39</v>
      </c>
      <c r="E650" s="36" t="s">
        <v>153</v>
      </c>
      <c r="F650" s="36"/>
      <c r="G650" s="26">
        <v>368.9</v>
      </c>
    </row>
    <row r="651" spans="1:7" ht="15.75">
      <c r="A651" s="5" t="s">
        <v>214</v>
      </c>
      <c r="B651" s="36" t="s">
        <v>864</v>
      </c>
      <c r="C651" s="36" t="s">
        <v>421</v>
      </c>
      <c r="D651" s="36" t="s">
        <v>39</v>
      </c>
      <c r="E651" s="36" t="s">
        <v>215</v>
      </c>
      <c r="F651" s="36"/>
      <c r="G651" s="26">
        <v>368.9</v>
      </c>
    </row>
    <row r="652" spans="1:7" ht="15.75">
      <c r="A652" s="5" t="s">
        <v>145</v>
      </c>
      <c r="B652" s="36" t="s">
        <v>864</v>
      </c>
      <c r="C652" s="36" t="s">
        <v>421</v>
      </c>
      <c r="D652" s="36" t="s">
        <v>39</v>
      </c>
      <c r="E652" s="36" t="s">
        <v>215</v>
      </c>
      <c r="F652" s="36" t="s">
        <v>76</v>
      </c>
      <c r="G652" s="26">
        <v>368.9</v>
      </c>
    </row>
    <row r="653" spans="1:7" ht="15.75">
      <c r="A653" s="5"/>
      <c r="B653" s="36"/>
      <c r="C653" s="36"/>
      <c r="D653" s="36"/>
      <c r="E653" s="36"/>
      <c r="F653" s="36"/>
      <c r="G653" s="26"/>
    </row>
    <row r="654" spans="1:7" ht="15.75">
      <c r="A654" s="5" t="s">
        <v>123</v>
      </c>
      <c r="B654" s="36" t="s">
        <v>864</v>
      </c>
      <c r="C654" s="36" t="s">
        <v>101</v>
      </c>
      <c r="D654" s="36"/>
      <c r="E654" s="36"/>
      <c r="F654" s="36"/>
      <c r="G654" s="26">
        <v>10935</v>
      </c>
    </row>
    <row r="655" spans="1:7" ht="15.75">
      <c r="A655" s="5" t="s">
        <v>41</v>
      </c>
      <c r="B655" s="36" t="s">
        <v>864</v>
      </c>
      <c r="C655" s="36" t="s">
        <v>101</v>
      </c>
      <c r="D655" s="36" t="s">
        <v>421</v>
      </c>
      <c r="E655" s="36"/>
      <c r="F655" s="36"/>
      <c r="G655" s="26">
        <v>3135</v>
      </c>
    </row>
    <row r="656" spans="1:7" ht="47.25">
      <c r="A656" s="5" t="s">
        <v>440</v>
      </c>
      <c r="B656" s="36" t="s">
        <v>864</v>
      </c>
      <c r="C656" s="36" t="s">
        <v>101</v>
      </c>
      <c r="D656" s="36" t="s">
        <v>421</v>
      </c>
      <c r="E656" s="36" t="s">
        <v>119</v>
      </c>
      <c r="F656" s="36"/>
      <c r="G656" s="26">
        <v>1350</v>
      </c>
    </row>
    <row r="657" spans="1:7" ht="47.25">
      <c r="A657" s="5" t="s">
        <v>177</v>
      </c>
      <c r="B657" s="36" t="s">
        <v>864</v>
      </c>
      <c r="C657" s="36" t="s">
        <v>101</v>
      </c>
      <c r="D657" s="36" t="s">
        <v>421</v>
      </c>
      <c r="E657" s="36" t="s">
        <v>875</v>
      </c>
      <c r="F657" s="36"/>
      <c r="G657" s="26">
        <v>1350</v>
      </c>
    </row>
    <row r="658" spans="1:7" ht="15.75">
      <c r="A658" s="5" t="s">
        <v>178</v>
      </c>
      <c r="B658" s="36" t="s">
        <v>864</v>
      </c>
      <c r="C658" s="36" t="s">
        <v>101</v>
      </c>
      <c r="D658" s="36" t="s">
        <v>421</v>
      </c>
      <c r="E658" s="36" t="s">
        <v>875</v>
      </c>
      <c r="F658" s="36" t="s">
        <v>120</v>
      </c>
      <c r="G658" s="26">
        <v>1200</v>
      </c>
    </row>
    <row r="659" spans="1:7" ht="31.5">
      <c r="A659" s="5" t="s">
        <v>854</v>
      </c>
      <c r="B659" s="36" t="s">
        <v>864</v>
      </c>
      <c r="C659" s="36" t="s">
        <v>101</v>
      </c>
      <c r="D659" s="36" t="s">
        <v>421</v>
      </c>
      <c r="E659" s="36" t="s">
        <v>276</v>
      </c>
      <c r="F659" s="36" t="s">
        <v>120</v>
      </c>
      <c r="G659" s="26">
        <v>150</v>
      </c>
    </row>
    <row r="660" spans="1:7" ht="15.75">
      <c r="A660" s="5"/>
      <c r="B660" s="36"/>
      <c r="C660" s="36"/>
      <c r="D660" s="36"/>
      <c r="E660" s="36"/>
      <c r="F660" s="36"/>
      <c r="G660" s="26"/>
    </row>
    <row r="661" spans="1:7" ht="15.75">
      <c r="A661" s="5" t="s">
        <v>82</v>
      </c>
      <c r="B661" s="36" t="s">
        <v>864</v>
      </c>
      <c r="C661" s="36" t="s">
        <v>101</v>
      </c>
      <c r="D661" s="36" t="s">
        <v>421</v>
      </c>
      <c r="E661" s="36" t="s">
        <v>878</v>
      </c>
      <c r="F661" s="36"/>
      <c r="G661" s="26">
        <v>1785</v>
      </c>
    </row>
    <row r="662" spans="1:7" ht="47.25">
      <c r="A662" s="5" t="s">
        <v>858</v>
      </c>
      <c r="B662" s="36" t="s">
        <v>864</v>
      </c>
      <c r="C662" s="36" t="s">
        <v>101</v>
      </c>
      <c r="D662" s="36" t="s">
        <v>421</v>
      </c>
      <c r="E662" s="36" t="s">
        <v>180</v>
      </c>
      <c r="F662" s="36"/>
      <c r="G662" s="26">
        <v>1785</v>
      </c>
    </row>
    <row r="663" spans="1:7" ht="31.5">
      <c r="A663" s="5" t="s">
        <v>42</v>
      </c>
      <c r="B663" s="36" t="s">
        <v>864</v>
      </c>
      <c r="C663" s="36" t="s">
        <v>101</v>
      </c>
      <c r="D663" s="36" t="s">
        <v>421</v>
      </c>
      <c r="E663" s="36" t="s">
        <v>180</v>
      </c>
      <c r="F663" s="36" t="s">
        <v>21</v>
      </c>
      <c r="G663" s="26">
        <v>1785</v>
      </c>
    </row>
    <row r="664" spans="1:7" ht="15.75">
      <c r="A664" s="5"/>
      <c r="B664" s="36"/>
      <c r="C664" s="36"/>
      <c r="D664" s="36"/>
      <c r="E664" s="36"/>
      <c r="F664" s="36"/>
      <c r="G664" s="26"/>
    </row>
    <row r="665" spans="1:7" ht="31.5">
      <c r="A665" s="5" t="s">
        <v>43</v>
      </c>
      <c r="B665" s="36" t="s">
        <v>864</v>
      </c>
      <c r="C665" s="36" t="s">
        <v>101</v>
      </c>
      <c r="D665" s="36" t="s">
        <v>426</v>
      </c>
      <c r="E665" s="36"/>
      <c r="F665" s="36"/>
      <c r="G665" s="26">
        <v>7800</v>
      </c>
    </row>
    <row r="666" spans="1:7" ht="47.25">
      <c r="A666" s="5" t="s">
        <v>440</v>
      </c>
      <c r="B666" s="36" t="s">
        <v>864</v>
      </c>
      <c r="C666" s="36" t="s">
        <v>101</v>
      </c>
      <c r="D666" s="36" t="s">
        <v>426</v>
      </c>
      <c r="E666" s="36" t="s">
        <v>119</v>
      </c>
      <c r="F666" s="36"/>
      <c r="G666" s="26">
        <v>7800</v>
      </c>
    </row>
    <row r="667" spans="1:7" ht="47.25">
      <c r="A667" s="5" t="s">
        <v>177</v>
      </c>
      <c r="B667" s="36" t="s">
        <v>864</v>
      </c>
      <c r="C667" s="36" t="s">
        <v>101</v>
      </c>
      <c r="D667" s="36" t="s">
        <v>426</v>
      </c>
      <c r="E667" s="36" t="s">
        <v>875</v>
      </c>
      <c r="F667" s="36"/>
      <c r="G667" s="26">
        <v>7800</v>
      </c>
    </row>
    <row r="668" spans="1:7" ht="15.75">
      <c r="A668" s="5" t="s">
        <v>178</v>
      </c>
      <c r="B668" s="36" t="s">
        <v>864</v>
      </c>
      <c r="C668" s="36" t="s">
        <v>101</v>
      </c>
      <c r="D668" s="36" t="s">
        <v>426</v>
      </c>
      <c r="E668" s="36" t="s">
        <v>875</v>
      </c>
      <c r="F668" s="36" t="s">
        <v>120</v>
      </c>
      <c r="G668" s="26">
        <v>7800</v>
      </c>
    </row>
    <row r="669" spans="1:7" ht="15.75">
      <c r="A669" s="6"/>
      <c r="B669" s="36"/>
      <c r="C669" s="36"/>
      <c r="D669" s="36"/>
      <c r="E669" s="36"/>
      <c r="F669" s="36"/>
      <c r="G669" s="26"/>
    </row>
    <row r="670" spans="1:7" ht="15.75">
      <c r="A670" s="5" t="s">
        <v>44</v>
      </c>
      <c r="B670" s="36" t="s">
        <v>864</v>
      </c>
      <c r="C670" s="36" t="s">
        <v>426</v>
      </c>
      <c r="D670" s="36"/>
      <c r="E670" s="36"/>
      <c r="F670" s="36"/>
      <c r="G670" s="26">
        <v>83581.8</v>
      </c>
    </row>
    <row r="671" spans="1:7" ht="15.75">
      <c r="A671" s="5" t="s">
        <v>49</v>
      </c>
      <c r="B671" s="36" t="s">
        <v>864</v>
      </c>
      <c r="C671" s="36" t="s">
        <v>426</v>
      </c>
      <c r="D671" s="36" t="s">
        <v>90</v>
      </c>
      <c r="E671" s="36"/>
      <c r="F671" s="36"/>
      <c r="G671" s="26">
        <v>83581.8</v>
      </c>
    </row>
    <row r="672" spans="1:7" ht="31.5">
      <c r="A672" s="5" t="s">
        <v>254</v>
      </c>
      <c r="B672" s="36" t="s">
        <v>864</v>
      </c>
      <c r="C672" s="36" t="s">
        <v>426</v>
      </c>
      <c r="D672" s="36" t="s">
        <v>90</v>
      </c>
      <c r="E672" s="36" t="s">
        <v>255</v>
      </c>
      <c r="F672" s="36"/>
      <c r="G672" s="26">
        <v>3371.4</v>
      </c>
    </row>
    <row r="673" spans="1:7" ht="15.75" customHeight="1">
      <c r="A673" s="5" t="s">
        <v>256</v>
      </c>
      <c r="B673" s="36" t="s">
        <v>864</v>
      </c>
      <c r="C673" s="36" t="s">
        <v>426</v>
      </c>
      <c r="D673" s="36" t="s">
        <v>90</v>
      </c>
      <c r="E673" s="36" t="s">
        <v>257</v>
      </c>
      <c r="F673" s="36"/>
      <c r="G673" s="26">
        <v>3371.4</v>
      </c>
    </row>
    <row r="674" spans="1:7" ht="15.75">
      <c r="A674" s="5" t="s">
        <v>258</v>
      </c>
      <c r="B674" s="36" t="s">
        <v>864</v>
      </c>
      <c r="C674" s="36" t="s">
        <v>426</v>
      </c>
      <c r="D674" s="36" t="s">
        <v>90</v>
      </c>
      <c r="E674" s="36" t="s">
        <v>257</v>
      </c>
      <c r="F674" s="36" t="s">
        <v>259</v>
      </c>
      <c r="G674" s="26">
        <v>3371.4</v>
      </c>
    </row>
    <row r="675" spans="1:7" ht="15.75">
      <c r="A675" s="5"/>
      <c r="B675" s="36"/>
      <c r="C675" s="36"/>
      <c r="D675" s="36"/>
      <c r="E675" s="36"/>
      <c r="F675" s="36"/>
      <c r="G675" s="26"/>
    </row>
    <row r="676" spans="1:7" ht="15.75">
      <c r="A676" s="5" t="s">
        <v>51</v>
      </c>
      <c r="B676" s="36" t="s">
        <v>864</v>
      </c>
      <c r="C676" s="36" t="s">
        <v>426</v>
      </c>
      <c r="D676" s="36" t="s">
        <v>90</v>
      </c>
      <c r="E676" s="36" t="s">
        <v>52</v>
      </c>
      <c r="F676" s="36"/>
      <c r="G676" s="26">
        <v>58460.4</v>
      </c>
    </row>
    <row r="677" spans="1:7" ht="31.5">
      <c r="A677" s="5" t="s">
        <v>135</v>
      </c>
      <c r="B677" s="36" t="s">
        <v>864</v>
      </c>
      <c r="C677" s="36" t="s">
        <v>426</v>
      </c>
      <c r="D677" s="36" t="s">
        <v>90</v>
      </c>
      <c r="E677" s="36" t="s">
        <v>136</v>
      </c>
      <c r="F677" s="36"/>
      <c r="G677" s="26">
        <v>58460.4</v>
      </c>
    </row>
    <row r="678" spans="1:7" ht="15.75">
      <c r="A678" s="5" t="s">
        <v>301</v>
      </c>
      <c r="B678" s="36" t="s">
        <v>864</v>
      </c>
      <c r="C678" s="36" t="s">
        <v>426</v>
      </c>
      <c r="D678" s="36" t="s">
        <v>90</v>
      </c>
      <c r="E678" s="36" t="s">
        <v>303</v>
      </c>
      <c r="F678" s="36" t="s">
        <v>111</v>
      </c>
      <c r="G678" s="26">
        <v>29227.8</v>
      </c>
    </row>
    <row r="679" spans="1:7" ht="15.75">
      <c r="A679" s="5" t="s">
        <v>302</v>
      </c>
      <c r="B679" s="36" t="s">
        <v>864</v>
      </c>
      <c r="C679" s="36" t="s">
        <v>426</v>
      </c>
      <c r="D679" s="36" t="s">
        <v>90</v>
      </c>
      <c r="E679" s="36" t="s">
        <v>304</v>
      </c>
      <c r="F679" s="36" t="s">
        <v>111</v>
      </c>
      <c r="G679" s="26">
        <v>29232.6</v>
      </c>
    </row>
    <row r="680" spans="1:7" ht="15.75">
      <c r="A680" s="5"/>
      <c r="B680" s="36"/>
      <c r="C680" s="36"/>
      <c r="D680" s="36"/>
      <c r="E680" s="36"/>
      <c r="F680" s="36"/>
      <c r="G680" s="26"/>
    </row>
    <row r="681" spans="1:7" ht="15.75">
      <c r="A681" s="5" t="s">
        <v>410</v>
      </c>
      <c r="B681" s="36" t="s">
        <v>864</v>
      </c>
      <c r="C681" s="36" t="s">
        <v>426</v>
      </c>
      <c r="D681" s="36" t="s">
        <v>90</v>
      </c>
      <c r="E681" s="36" t="s">
        <v>411</v>
      </c>
      <c r="F681" s="36"/>
      <c r="G681" s="26">
        <v>12741.8</v>
      </c>
    </row>
    <row r="682" spans="1:7" ht="63">
      <c r="A682" s="5" t="s">
        <v>277</v>
      </c>
      <c r="B682" s="36" t="s">
        <v>864</v>
      </c>
      <c r="C682" s="36" t="s">
        <v>426</v>
      </c>
      <c r="D682" s="36" t="s">
        <v>90</v>
      </c>
      <c r="E682" s="36" t="s">
        <v>278</v>
      </c>
      <c r="F682" s="36"/>
      <c r="G682" s="26">
        <v>1386.9</v>
      </c>
    </row>
    <row r="683" spans="1:7" ht="15.75" customHeight="1">
      <c r="A683" s="5" t="s">
        <v>260</v>
      </c>
      <c r="B683" s="36" t="s">
        <v>864</v>
      </c>
      <c r="C683" s="36" t="s">
        <v>426</v>
      </c>
      <c r="D683" s="36" t="s">
        <v>90</v>
      </c>
      <c r="E683" s="36" t="s">
        <v>261</v>
      </c>
      <c r="F683" s="36"/>
      <c r="G683" s="26">
        <v>1386.9</v>
      </c>
    </row>
    <row r="684" spans="1:7" ht="31.5">
      <c r="A684" s="5" t="s">
        <v>262</v>
      </c>
      <c r="B684" s="36" t="s">
        <v>864</v>
      </c>
      <c r="C684" s="36" t="s">
        <v>426</v>
      </c>
      <c r="D684" s="36" t="s">
        <v>90</v>
      </c>
      <c r="E684" s="36" t="s">
        <v>263</v>
      </c>
      <c r="F684" s="36" t="s">
        <v>32</v>
      </c>
      <c r="G684" s="26">
        <v>1386.9</v>
      </c>
    </row>
    <row r="685" spans="1:7" ht="47.25">
      <c r="A685" s="5" t="s">
        <v>341</v>
      </c>
      <c r="B685" s="36" t="s">
        <v>864</v>
      </c>
      <c r="C685" s="36" t="s">
        <v>426</v>
      </c>
      <c r="D685" s="36" t="s">
        <v>90</v>
      </c>
      <c r="E685" s="36" t="s">
        <v>334</v>
      </c>
      <c r="F685" s="36"/>
      <c r="G685" s="26">
        <v>11354.9</v>
      </c>
    </row>
    <row r="686" spans="1:7" ht="15.75" customHeight="1">
      <c r="A686" s="5" t="s">
        <v>362</v>
      </c>
      <c r="B686" s="36" t="s">
        <v>864</v>
      </c>
      <c r="C686" s="36" t="s">
        <v>426</v>
      </c>
      <c r="D686" s="36" t="s">
        <v>90</v>
      </c>
      <c r="E686" s="36" t="s">
        <v>335</v>
      </c>
      <c r="F686" s="36" t="s">
        <v>32</v>
      </c>
      <c r="G686" s="26">
        <v>11354.9</v>
      </c>
    </row>
    <row r="687" spans="1:7" ht="15.75" customHeight="1">
      <c r="A687" s="5"/>
      <c r="B687" s="36"/>
      <c r="C687" s="36"/>
      <c r="D687" s="36"/>
      <c r="E687" s="36"/>
      <c r="F687" s="36"/>
      <c r="G687" s="26"/>
    </row>
    <row r="688" spans="1:7" ht="15.75">
      <c r="A688" s="5" t="s">
        <v>82</v>
      </c>
      <c r="B688" s="36" t="s">
        <v>864</v>
      </c>
      <c r="C688" s="36" t="s">
        <v>426</v>
      </c>
      <c r="D688" s="36" t="s">
        <v>90</v>
      </c>
      <c r="E688" s="36" t="s">
        <v>878</v>
      </c>
      <c r="F688" s="36"/>
      <c r="G688" s="26">
        <v>9008.2</v>
      </c>
    </row>
    <row r="689" spans="1:7" ht="110.25">
      <c r="A689" s="5" t="s">
        <v>58</v>
      </c>
      <c r="B689" s="36" t="s">
        <v>864</v>
      </c>
      <c r="C689" s="36" t="s">
        <v>426</v>
      </c>
      <c r="D689" s="36" t="s">
        <v>90</v>
      </c>
      <c r="E689" s="36" t="s">
        <v>59</v>
      </c>
      <c r="F689" s="36"/>
      <c r="G689" s="26">
        <v>9008.2</v>
      </c>
    </row>
    <row r="690" spans="1:7" ht="15.75">
      <c r="A690" s="5" t="s">
        <v>419</v>
      </c>
      <c r="B690" s="36" t="s">
        <v>864</v>
      </c>
      <c r="C690" s="36" t="s">
        <v>426</v>
      </c>
      <c r="D690" s="36" t="s">
        <v>90</v>
      </c>
      <c r="E690" s="36" t="s">
        <v>59</v>
      </c>
      <c r="F690" s="36" t="s">
        <v>111</v>
      </c>
      <c r="G690" s="26">
        <v>9008.2</v>
      </c>
    </row>
    <row r="691" spans="1:7" ht="15.75">
      <c r="A691" s="5"/>
      <c r="B691" s="36"/>
      <c r="C691" s="36"/>
      <c r="D691" s="36"/>
      <c r="E691" s="36"/>
      <c r="F691" s="36"/>
      <c r="G691" s="26"/>
    </row>
    <row r="692" spans="1:7" ht="31.5">
      <c r="A692" s="5" t="s">
        <v>179</v>
      </c>
      <c r="B692" s="36"/>
      <c r="C692" s="36"/>
      <c r="D692" s="36"/>
      <c r="E692" s="36"/>
      <c r="F692" s="36"/>
      <c r="G692" s="26">
        <v>14.1</v>
      </c>
    </row>
    <row r="693" spans="1:7" ht="15.75">
      <c r="A693" s="6"/>
      <c r="B693" s="36"/>
      <c r="C693" s="36"/>
      <c r="D693" s="36"/>
      <c r="E693" s="36"/>
      <c r="F693" s="36"/>
      <c r="G693" s="26"/>
    </row>
    <row r="694" spans="1:7" s="45" customFormat="1" ht="15.75">
      <c r="A694" s="46" t="s">
        <v>407</v>
      </c>
      <c r="B694" s="38" t="s">
        <v>867</v>
      </c>
      <c r="C694" s="36"/>
      <c r="D694" s="36"/>
      <c r="E694" s="36"/>
      <c r="F694" s="36"/>
      <c r="G694" s="9">
        <v>21585.9</v>
      </c>
    </row>
    <row r="695" spans="1:7" ht="15.75">
      <c r="A695" s="5" t="s">
        <v>429</v>
      </c>
      <c r="B695" s="36" t="s">
        <v>867</v>
      </c>
      <c r="C695" s="36" t="s">
        <v>114</v>
      </c>
      <c r="D695" s="36"/>
      <c r="E695" s="36"/>
      <c r="F695" s="36"/>
      <c r="G695" s="26">
        <v>21585.9</v>
      </c>
    </row>
    <row r="696" spans="1:7" ht="63">
      <c r="A696" s="5" t="s">
        <v>436</v>
      </c>
      <c r="B696" s="36" t="s">
        <v>867</v>
      </c>
      <c r="C696" s="36" t="s">
        <v>114</v>
      </c>
      <c r="D696" s="36" t="s">
        <v>90</v>
      </c>
      <c r="E696" s="36"/>
      <c r="F696" s="36"/>
      <c r="G696" s="26">
        <v>21585.9</v>
      </c>
    </row>
    <row r="697" spans="1:7" ht="63">
      <c r="A697" s="5" t="s">
        <v>432</v>
      </c>
      <c r="B697" s="36" t="s">
        <v>867</v>
      </c>
      <c r="C697" s="36" t="s">
        <v>114</v>
      </c>
      <c r="D697" s="36" t="s">
        <v>90</v>
      </c>
      <c r="E697" s="36" t="s">
        <v>433</v>
      </c>
      <c r="F697" s="36"/>
      <c r="G697" s="26">
        <v>21585.9</v>
      </c>
    </row>
    <row r="698" spans="1:7" ht="15.75">
      <c r="A698" s="5" t="s">
        <v>434</v>
      </c>
      <c r="B698" s="36" t="s">
        <v>867</v>
      </c>
      <c r="C698" s="36" t="s">
        <v>114</v>
      </c>
      <c r="D698" s="36" t="s">
        <v>90</v>
      </c>
      <c r="E698" s="36" t="s">
        <v>435</v>
      </c>
      <c r="F698" s="36"/>
      <c r="G698" s="26">
        <v>18086.7</v>
      </c>
    </row>
    <row r="699" spans="1:7" ht="31.5">
      <c r="A699" s="5" t="s">
        <v>83</v>
      </c>
      <c r="B699" s="36" t="s">
        <v>867</v>
      </c>
      <c r="C699" s="36" t="s">
        <v>114</v>
      </c>
      <c r="D699" s="36" t="s">
        <v>90</v>
      </c>
      <c r="E699" s="36" t="s">
        <v>435</v>
      </c>
      <c r="F699" s="36" t="s">
        <v>176</v>
      </c>
      <c r="G699" s="26">
        <v>18086.7</v>
      </c>
    </row>
    <row r="700" spans="1:7" ht="31.5">
      <c r="A700" s="5" t="s">
        <v>408</v>
      </c>
      <c r="B700" s="36" t="s">
        <v>867</v>
      </c>
      <c r="C700" s="36" t="s">
        <v>114</v>
      </c>
      <c r="D700" s="36" t="s">
        <v>90</v>
      </c>
      <c r="E700" s="36" t="s">
        <v>30</v>
      </c>
      <c r="F700" s="36"/>
      <c r="G700" s="26">
        <v>1804</v>
      </c>
    </row>
    <row r="701" spans="1:7" ht="31.5">
      <c r="A701" s="5" t="s">
        <v>83</v>
      </c>
      <c r="B701" s="36" t="s">
        <v>867</v>
      </c>
      <c r="C701" s="36" t="s">
        <v>114</v>
      </c>
      <c r="D701" s="36" t="s">
        <v>90</v>
      </c>
      <c r="E701" s="36" t="s">
        <v>30</v>
      </c>
      <c r="F701" s="36" t="s">
        <v>176</v>
      </c>
      <c r="G701" s="26">
        <v>1804</v>
      </c>
    </row>
    <row r="702" spans="1:7" ht="31.5">
      <c r="A702" s="5" t="s">
        <v>409</v>
      </c>
      <c r="B702" s="36" t="s">
        <v>867</v>
      </c>
      <c r="C702" s="36" t="s">
        <v>114</v>
      </c>
      <c r="D702" s="36" t="s">
        <v>90</v>
      </c>
      <c r="E702" s="36" t="s">
        <v>31</v>
      </c>
      <c r="F702" s="36"/>
      <c r="G702" s="26">
        <v>1695.2</v>
      </c>
    </row>
    <row r="703" spans="1:7" ht="31.5">
      <c r="A703" s="5" t="s">
        <v>83</v>
      </c>
      <c r="B703" s="36" t="s">
        <v>867</v>
      </c>
      <c r="C703" s="36" t="s">
        <v>114</v>
      </c>
      <c r="D703" s="36" t="s">
        <v>90</v>
      </c>
      <c r="E703" s="36" t="s">
        <v>31</v>
      </c>
      <c r="F703" s="36" t="s">
        <v>176</v>
      </c>
      <c r="G703" s="26">
        <v>1695.2</v>
      </c>
    </row>
    <row r="704" spans="1:7" ht="15.75">
      <c r="A704" s="7"/>
      <c r="B704" s="36"/>
      <c r="C704" s="36"/>
      <c r="D704" s="36"/>
      <c r="E704" s="36"/>
      <c r="F704" s="36"/>
      <c r="G704" s="26"/>
    </row>
    <row r="705" spans="1:8" s="45" customFormat="1" ht="15.75">
      <c r="A705" s="42" t="s">
        <v>156</v>
      </c>
      <c r="B705" s="36"/>
      <c r="C705" s="36"/>
      <c r="D705" s="36"/>
      <c r="E705" s="36"/>
      <c r="F705" s="36"/>
      <c r="G705" s="9">
        <v>3912041.6</v>
      </c>
      <c r="H705" s="61"/>
    </row>
    <row r="707" spans="1:5" ht="15.75">
      <c r="A707" s="53"/>
      <c r="B707" s="54"/>
      <c r="C707" s="54"/>
      <c r="D707" s="54"/>
      <c r="E707" s="54"/>
    </row>
    <row r="710" ht="15.75">
      <c r="A710" s="50"/>
    </row>
    <row r="711" ht="15.75">
      <c r="A711" s="50"/>
    </row>
    <row r="712" ht="15.75">
      <c r="A712" s="51"/>
    </row>
    <row r="713" ht="15.75">
      <c r="A713" s="52"/>
    </row>
  </sheetData>
  <sheetProtection/>
  <mergeCells count="5">
    <mergeCell ref="A5:G5"/>
    <mergeCell ref="A6:G6"/>
    <mergeCell ref="A3:G3"/>
    <mergeCell ref="A1:G1"/>
    <mergeCell ref="A2:G2"/>
  </mergeCells>
  <printOptions/>
  <pageMargins left="0.984251968503937" right="0.1968503937007874" top="0.7874015748031497" bottom="0.5905511811023623" header="0.5118110236220472" footer="0.3937007874015748"/>
  <pageSetup firstPageNumber="12" useFirstPageNumber="1" fitToHeight="30" horizontalDpi="600" verticalDpi="600" orientation="portrait" paperSize="9" scale="9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0"/>
  <sheetViews>
    <sheetView workbookViewId="0" topLeftCell="A1">
      <selection activeCell="H20" sqref="H20"/>
    </sheetView>
  </sheetViews>
  <sheetFormatPr defaultColWidth="9.00390625" defaultRowHeight="12.75"/>
  <cols>
    <col min="1" max="1" width="4.125" style="104" customWidth="1"/>
    <col min="2" max="2" width="47.25390625" style="59" customWidth="1"/>
    <col min="3" max="3" width="10.625" style="59" customWidth="1"/>
    <col min="4" max="4" width="4.625" style="59" customWidth="1"/>
    <col min="5" max="5" width="4.25390625" style="105" customWidth="1"/>
    <col min="6" max="6" width="5.00390625" style="105" customWidth="1"/>
    <col min="7" max="7" width="4.75390625" style="105" customWidth="1"/>
    <col min="8" max="8" width="16.375" style="59" customWidth="1"/>
    <col min="9" max="9" width="14.75390625" style="59" hidden="1" customWidth="1"/>
    <col min="10" max="10" width="14.625" style="59" hidden="1" customWidth="1"/>
    <col min="11" max="11" width="9.125" style="59" customWidth="1"/>
    <col min="12" max="12" width="12.375" style="59" bestFit="1" customWidth="1"/>
    <col min="13" max="16384" width="9.125" style="59" customWidth="1"/>
  </cols>
  <sheetData>
    <row r="1" spans="4:8" ht="15.75">
      <c r="D1" s="147" t="s">
        <v>586</v>
      </c>
      <c r="E1" s="147"/>
      <c r="F1" s="147"/>
      <c r="G1" s="147"/>
      <c r="H1" s="147"/>
    </row>
    <row r="2" spans="2:10" ht="15.75">
      <c r="B2" s="148" t="s">
        <v>587</v>
      </c>
      <c r="C2" s="148"/>
      <c r="D2" s="148"/>
      <c r="E2" s="148"/>
      <c r="F2" s="148"/>
      <c r="G2" s="148"/>
      <c r="H2" s="148"/>
      <c r="I2" s="148"/>
      <c r="J2" s="148"/>
    </row>
    <row r="3" spans="2:10" ht="15.75">
      <c r="B3" s="148" t="s">
        <v>284</v>
      </c>
      <c r="C3" s="148"/>
      <c r="D3" s="148"/>
      <c r="E3" s="148"/>
      <c r="F3" s="148"/>
      <c r="G3" s="148"/>
      <c r="H3" s="148"/>
      <c r="I3" s="148"/>
      <c r="J3" s="148"/>
    </row>
    <row r="5" spans="1:10" ht="15.75">
      <c r="A5" s="149" t="s">
        <v>588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2:10" ht="15.75">
      <c r="B6" s="69" t="s">
        <v>589</v>
      </c>
      <c r="C6" s="69"/>
      <c r="D6" s="69"/>
      <c r="E6" s="69"/>
      <c r="F6" s="69"/>
      <c r="G6" s="69"/>
      <c r="H6" s="69"/>
      <c r="I6" s="69"/>
      <c r="J6" s="69"/>
    </row>
    <row r="7" spans="2:10" ht="15.75">
      <c r="B7" s="69" t="s">
        <v>590</v>
      </c>
      <c r="C7" s="69"/>
      <c r="D7" s="69"/>
      <c r="E7" s="69"/>
      <c r="F7" s="69"/>
      <c r="G7" s="69"/>
      <c r="H7" s="69"/>
      <c r="I7" s="69"/>
      <c r="J7" s="69"/>
    </row>
    <row r="8" spans="2:7" ht="15.75">
      <c r="B8" s="106"/>
      <c r="C8" s="106"/>
      <c r="D8" s="106"/>
      <c r="E8" s="106"/>
      <c r="F8" s="106"/>
      <c r="G8" s="106"/>
    </row>
    <row r="9" spans="1:10" ht="32.25" customHeight="1">
      <c r="A9" s="145" t="s">
        <v>591</v>
      </c>
      <c r="B9" s="89" t="s">
        <v>592</v>
      </c>
      <c r="C9" s="89" t="s">
        <v>84</v>
      </c>
      <c r="D9" s="145" t="s">
        <v>86</v>
      </c>
      <c r="E9" s="145" t="s">
        <v>87</v>
      </c>
      <c r="F9" s="145" t="s">
        <v>88</v>
      </c>
      <c r="G9" s="145" t="s">
        <v>89</v>
      </c>
      <c r="H9" s="89" t="s">
        <v>593</v>
      </c>
      <c r="I9" s="67" t="s">
        <v>594</v>
      </c>
      <c r="J9" s="68"/>
    </row>
    <row r="10" spans="1:10" ht="32.25" customHeight="1">
      <c r="A10" s="146"/>
      <c r="B10" s="90"/>
      <c r="C10" s="90"/>
      <c r="D10" s="146"/>
      <c r="E10" s="146"/>
      <c r="F10" s="146"/>
      <c r="G10" s="146"/>
      <c r="H10" s="90"/>
      <c r="I10" s="16" t="s">
        <v>473</v>
      </c>
      <c r="J10" s="16" t="s">
        <v>595</v>
      </c>
    </row>
    <row r="11" spans="1:10" s="110" customFormat="1" ht="12.75">
      <c r="A11" s="107" t="s">
        <v>596</v>
      </c>
      <c r="B11" s="108">
        <v>2</v>
      </c>
      <c r="C11" s="108">
        <v>3</v>
      </c>
      <c r="D11" s="107" t="s">
        <v>207</v>
      </c>
      <c r="E11" s="107" t="s">
        <v>597</v>
      </c>
      <c r="F11" s="107" t="s">
        <v>598</v>
      </c>
      <c r="G11" s="107" t="s">
        <v>599</v>
      </c>
      <c r="H11" s="109">
        <v>8</v>
      </c>
      <c r="I11" s="109">
        <v>9</v>
      </c>
      <c r="J11" s="109">
        <v>10</v>
      </c>
    </row>
    <row r="12" spans="1:10" s="113" customFormat="1" ht="15.75">
      <c r="A12" s="111"/>
      <c r="B12" s="40" t="s">
        <v>615</v>
      </c>
      <c r="C12" s="112" t="s">
        <v>255</v>
      </c>
      <c r="D12" s="112"/>
      <c r="E12" s="112"/>
      <c r="F12" s="112"/>
      <c r="G12" s="112"/>
      <c r="H12" s="9">
        <v>3371.4</v>
      </c>
      <c r="I12" s="9">
        <f aca="true" t="shared" si="0" ref="I12:J17">I13</f>
        <v>0</v>
      </c>
      <c r="J12" s="9">
        <f t="shared" si="0"/>
        <v>0</v>
      </c>
    </row>
    <row r="13" spans="1:10" s="116" customFormat="1" ht="31.5" customHeight="1">
      <c r="A13" s="114" t="s">
        <v>596</v>
      </c>
      <c r="B13" s="7" t="s">
        <v>254</v>
      </c>
      <c r="C13" s="16" t="s">
        <v>255</v>
      </c>
      <c r="D13" s="16"/>
      <c r="E13" s="16"/>
      <c r="F13" s="16"/>
      <c r="G13" s="16"/>
      <c r="H13" s="26">
        <v>3371.4</v>
      </c>
      <c r="I13" s="26">
        <f t="shared" si="0"/>
        <v>0</v>
      </c>
      <c r="J13" s="26">
        <f t="shared" si="0"/>
        <v>0</v>
      </c>
    </row>
    <row r="14" spans="1:10" s="116" customFormat="1" ht="31.5">
      <c r="A14" s="114"/>
      <c r="B14" s="7" t="s">
        <v>256</v>
      </c>
      <c r="C14" s="16" t="s">
        <v>257</v>
      </c>
      <c r="D14" s="16"/>
      <c r="E14" s="16"/>
      <c r="F14" s="16"/>
      <c r="G14" s="16"/>
      <c r="H14" s="26">
        <v>3371.4</v>
      </c>
      <c r="I14" s="26">
        <f t="shared" si="0"/>
        <v>0</v>
      </c>
      <c r="J14" s="26">
        <f t="shared" si="0"/>
        <v>0</v>
      </c>
    </row>
    <row r="15" spans="1:10" s="116" customFormat="1" ht="15.75">
      <c r="A15" s="114"/>
      <c r="B15" s="7" t="s">
        <v>616</v>
      </c>
      <c r="C15" s="16" t="s">
        <v>257</v>
      </c>
      <c r="D15" s="16" t="s">
        <v>864</v>
      </c>
      <c r="E15" s="16"/>
      <c r="F15" s="16"/>
      <c r="G15" s="16"/>
      <c r="H15" s="26">
        <v>3371.4</v>
      </c>
      <c r="I15" s="26">
        <f t="shared" si="0"/>
        <v>0</v>
      </c>
      <c r="J15" s="26">
        <f t="shared" si="0"/>
        <v>0</v>
      </c>
    </row>
    <row r="16" spans="1:10" s="116" customFormat="1" ht="15.75">
      <c r="A16" s="114"/>
      <c r="B16" s="7" t="s">
        <v>44</v>
      </c>
      <c r="C16" s="16" t="s">
        <v>257</v>
      </c>
      <c r="D16" s="16" t="s">
        <v>864</v>
      </c>
      <c r="E16" s="16" t="s">
        <v>426</v>
      </c>
      <c r="F16" s="16"/>
      <c r="G16" s="16"/>
      <c r="H16" s="26">
        <v>3371.4</v>
      </c>
      <c r="I16" s="26">
        <f t="shared" si="0"/>
        <v>0</v>
      </c>
      <c r="J16" s="26">
        <f t="shared" si="0"/>
        <v>0</v>
      </c>
    </row>
    <row r="17" spans="1:10" s="116" customFormat="1" ht="15.75">
      <c r="A17" s="114"/>
      <c r="B17" s="7" t="s">
        <v>49</v>
      </c>
      <c r="C17" s="16" t="s">
        <v>257</v>
      </c>
      <c r="D17" s="16" t="s">
        <v>864</v>
      </c>
      <c r="E17" s="16" t="s">
        <v>426</v>
      </c>
      <c r="F17" s="16" t="s">
        <v>90</v>
      </c>
      <c r="G17" s="16"/>
      <c r="H17" s="26">
        <v>3371.4</v>
      </c>
      <c r="I17" s="26">
        <f t="shared" si="0"/>
        <v>0</v>
      </c>
      <c r="J17" s="26">
        <f t="shared" si="0"/>
        <v>0</v>
      </c>
    </row>
    <row r="18" spans="1:10" s="116" customFormat="1" ht="15.75">
      <c r="A18" s="114"/>
      <c r="B18" s="7" t="s">
        <v>258</v>
      </c>
      <c r="C18" s="16" t="s">
        <v>257</v>
      </c>
      <c r="D18" s="16" t="s">
        <v>864</v>
      </c>
      <c r="E18" s="16" t="s">
        <v>426</v>
      </c>
      <c r="F18" s="16" t="s">
        <v>90</v>
      </c>
      <c r="G18" s="16" t="s">
        <v>259</v>
      </c>
      <c r="H18" s="26">
        <v>3371.4</v>
      </c>
      <c r="I18" s="26">
        <f>'[2]поправки'!O18</f>
        <v>0</v>
      </c>
      <c r="J18" s="26">
        <f>'[2]поправки'!P18</f>
        <v>0</v>
      </c>
    </row>
    <row r="19" spans="1:10" s="116" customFormat="1" ht="15.75">
      <c r="A19" s="114"/>
      <c r="B19" s="6"/>
      <c r="C19" s="16"/>
      <c r="D19" s="114"/>
      <c r="E19" s="114"/>
      <c r="F19" s="114"/>
      <c r="G19" s="114"/>
      <c r="H19" s="63"/>
      <c r="I19" s="63"/>
      <c r="J19" s="63"/>
    </row>
    <row r="20" spans="1:10" s="60" customFormat="1" ht="15.75">
      <c r="A20" s="114"/>
      <c r="B20" s="8" t="s">
        <v>617</v>
      </c>
      <c r="C20" s="112" t="s">
        <v>411</v>
      </c>
      <c r="D20" s="111"/>
      <c r="E20" s="111"/>
      <c r="F20" s="111"/>
      <c r="G20" s="111"/>
      <c r="H20" s="9">
        <v>21989.1</v>
      </c>
      <c r="I20" s="9" t="e">
        <f>I21+I28+#REF!+I35+#REF!+#REF!+#REF!+I47+#REF!+#REF!</f>
        <v>#REF!</v>
      </c>
      <c r="J20" s="9" t="e">
        <f>J21+J28+#REF!+J35+#REF!+#REF!+#REF!+J47+#REF!+#REF!</f>
        <v>#REF!</v>
      </c>
    </row>
    <row r="21" spans="1:10" ht="63">
      <c r="A21" s="7" t="s">
        <v>596</v>
      </c>
      <c r="B21" s="7" t="s">
        <v>324</v>
      </c>
      <c r="C21" s="16" t="s">
        <v>322</v>
      </c>
      <c r="D21" s="16"/>
      <c r="E21" s="16"/>
      <c r="F21" s="16"/>
      <c r="G21" s="16"/>
      <c r="H21" s="26">
        <v>277.8</v>
      </c>
      <c r="I21" s="26">
        <f aca="true" t="shared" si="1" ref="I21:J24">I22</f>
        <v>0</v>
      </c>
      <c r="J21" s="26">
        <f t="shared" si="1"/>
        <v>0</v>
      </c>
    </row>
    <row r="22" spans="1:10" ht="15.75">
      <c r="A22" s="114"/>
      <c r="B22" s="7" t="s">
        <v>616</v>
      </c>
      <c r="C22" s="16" t="s">
        <v>322</v>
      </c>
      <c r="D22" s="16" t="s">
        <v>864</v>
      </c>
      <c r="E22" s="16"/>
      <c r="F22" s="16"/>
      <c r="G22" s="16"/>
      <c r="H22" s="26">
        <v>277.8</v>
      </c>
      <c r="I22" s="26">
        <f t="shared" si="1"/>
        <v>0</v>
      </c>
      <c r="J22" s="26">
        <f t="shared" si="1"/>
        <v>0</v>
      </c>
    </row>
    <row r="23" spans="1:10" ht="15.75">
      <c r="A23" s="114"/>
      <c r="B23" s="7" t="s">
        <v>863</v>
      </c>
      <c r="C23" s="16" t="s">
        <v>322</v>
      </c>
      <c r="D23" s="16" t="s">
        <v>864</v>
      </c>
      <c r="E23" s="16" t="s">
        <v>109</v>
      </c>
      <c r="F23" s="16"/>
      <c r="G23" s="16"/>
      <c r="H23" s="26">
        <v>277.8</v>
      </c>
      <c r="I23" s="26">
        <f t="shared" si="1"/>
        <v>0</v>
      </c>
      <c r="J23" s="26">
        <f t="shared" si="1"/>
        <v>0</v>
      </c>
    </row>
    <row r="24" spans="1:10" ht="31.5">
      <c r="A24" s="114"/>
      <c r="B24" s="7" t="s">
        <v>19</v>
      </c>
      <c r="C24" s="16" t="s">
        <v>322</v>
      </c>
      <c r="D24" s="16" t="s">
        <v>864</v>
      </c>
      <c r="E24" s="16" t="s">
        <v>109</v>
      </c>
      <c r="F24" s="16" t="s">
        <v>428</v>
      </c>
      <c r="G24" s="16"/>
      <c r="H24" s="26">
        <v>277.8</v>
      </c>
      <c r="I24" s="26">
        <f t="shared" si="1"/>
        <v>0</v>
      </c>
      <c r="J24" s="26">
        <f t="shared" si="1"/>
        <v>0</v>
      </c>
    </row>
    <row r="25" spans="1:10" ht="31.5">
      <c r="A25" s="114"/>
      <c r="B25" s="7" t="s">
        <v>325</v>
      </c>
      <c r="C25" s="16" t="s">
        <v>288</v>
      </c>
      <c r="D25" s="16" t="s">
        <v>864</v>
      </c>
      <c r="E25" s="16" t="s">
        <v>109</v>
      </c>
      <c r="F25" s="16" t="s">
        <v>428</v>
      </c>
      <c r="G25" s="16" t="s">
        <v>323</v>
      </c>
      <c r="H25" s="26">
        <v>264.1</v>
      </c>
      <c r="I25" s="26">
        <f>'[2]поправки'!O25</f>
        <v>0</v>
      </c>
      <c r="J25" s="26">
        <f>'[2]поправки'!P25</f>
        <v>0</v>
      </c>
    </row>
    <row r="26" spans="1:10" ht="15.75">
      <c r="A26" s="114"/>
      <c r="B26" s="7" t="s">
        <v>146</v>
      </c>
      <c r="C26" s="16" t="s">
        <v>287</v>
      </c>
      <c r="D26" s="16" t="s">
        <v>864</v>
      </c>
      <c r="E26" s="16" t="s">
        <v>109</v>
      </c>
      <c r="F26" s="16" t="s">
        <v>428</v>
      </c>
      <c r="G26" s="16" t="s">
        <v>115</v>
      </c>
      <c r="H26" s="26">
        <v>13.7</v>
      </c>
      <c r="I26" s="26">
        <f>'[2]поправки'!O26</f>
        <v>0</v>
      </c>
      <c r="J26" s="26">
        <f>'[2]поправки'!P26</f>
        <v>0</v>
      </c>
    </row>
    <row r="27" spans="1:10" ht="15.75">
      <c r="A27" s="114"/>
      <c r="B27" s="7"/>
      <c r="C27" s="16"/>
      <c r="D27" s="16"/>
      <c r="E27" s="16"/>
      <c r="F27" s="16"/>
      <c r="G27" s="16"/>
      <c r="H27" s="26"/>
      <c r="I27" s="26"/>
      <c r="J27" s="26"/>
    </row>
    <row r="28" spans="1:10" ht="63">
      <c r="A28" s="7" t="s">
        <v>618</v>
      </c>
      <c r="B28" s="7" t="s">
        <v>277</v>
      </c>
      <c r="C28" s="16" t="s">
        <v>619</v>
      </c>
      <c r="D28" s="16"/>
      <c r="E28" s="16"/>
      <c r="F28" s="16"/>
      <c r="G28" s="16"/>
      <c r="H28" s="26">
        <v>1386.9</v>
      </c>
      <c r="I28" s="26">
        <f aca="true" t="shared" si="2" ref="I28:J32">I29</f>
        <v>0</v>
      </c>
      <c r="J28" s="26">
        <f t="shared" si="2"/>
        <v>0</v>
      </c>
    </row>
    <row r="29" spans="1:10" ht="15.75">
      <c r="A29" s="114"/>
      <c r="B29" s="7" t="s">
        <v>260</v>
      </c>
      <c r="C29" s="16" t="s">
        <v>620</v>
      </c>
      <c r="D29" s="16"/>
      <c r="E29" s="16"/>
      <c r="F29" s="16"/>
      <c r="G29" s="16"/>
      <c r="H29" s="26">
        <v>1386.9</v>
      </c>
      <c r="I29" s="26">
        <f t="shared" si="2"/>
        <v>0</v>
      </c>
      <c r="J29" s="26">
        <f t="shared" si="2"/>
        <v>0</v>
      </c>
    </row>
    <row r="30" spans="1:10" ht="15.75">
      <c r="A30" s="114"/>
      <c r="B30" s="7" t="s">
        <v>616</v>
      </c>
      <c r="C30" s="16" t="s">
        <v>620</v>
      </c>
      <c r="D30" s="16" t="s">
        <v>864</v>
      </c>
      <c r="E30" s="16"/>
      <c r="F30" s="16"/>
      <c r="G30" s="16"/>
      <c r="H30" s="26">
        <v>1386.9</v>
      </c>
      <c r="I30" s="26">
        <f t="shared" si="2"/>
        <v>0</v>
      </c>
      <c r="J30" s="26">
        <f t="shared" si="2"/>
        <v>0</v>
      </c>
    </row>
    <row r="31" spans="1:10" ht="15.75">
      <c r="A31" s="114"/>
      <c r="B31" s="7" t="s">
        <v>44</v>
      </c>
      <c r="C31" s="16" t="s">
        <v>620</v>
      </c>
      <c r="D31" s="16" t="s">
        <v>864</v>
      </c>
      <c r="E31" s="16" t="s">
        <v>426</v>
      </c>
      <c r="F31" s="16"/>
      <c r="G31" s="16"/>
      <c r="H31" s="26">
        <v>1386.9</v>
      </c>
      <c r="I31" s="26">
        <f t="shared" si="2"/>
        <v>0</v>
      </c>
      <c r="J31" s="26">
        <f t="shared" si="2"/>
        <v>0</v>
      </c>
    </row>
    <row r="32" spans="1:10" ht="15.75">
      <c r="A32" s="114"/>
      <c r="B32" s="7" t="s">
        <v>49</v>
      </c>
      <c r="C32" s="16" t="s">
        <v>620</v>
      </c>
      <c r="D32" s="16" t="s">
        <v>864</v>
      </c>
      <c r="E32" s="16" t="s">
        <v>426</v>
      </c>
      <c r="F32" s="16" t="s">
        <v>90</v>
      </c>
      <c r="G32" s="16"/>
      <c r="H32" s="26">
        <v>1386.9</v>
      </c>
      <c r="I32" s="26">
        <f t="shared" si="2"/>
        <v>0</v>
      </c>
      <c r="J32" s="26">
        <f t="shared" si="2"/>
        <v>0</v>
      </c>
    </row>
    <row r="33" spans="1:10" ht="31.5">
      <c r="A33" s="114"/>
      <c r="B33" s="7" t="s">
        <v>262</v>
      </c>
      <c r="C33" s="16" t="s">
        <v>620</v>
      </c>
      <c r="D33" s="16" t="s">
        <v>864</v>
      </c>
      <c r="E33" s="16" t="s">
        <v>426</v>
      </c>
      <c r="F33" s="16" t="s">
        <v>90</v>
      </c>
      <c r="G33" s="16" t="s">
        <v>32</v>
      </c>
      <c r="H33" s="26">
        <v>1386.9</v>
      </c>
      <c r="I33" s="26">
        <f>'[2]поправки'!O33</f>
        <v>0</v>
      </c>
      <c r="J33" s="26">
        <f>'[2]поправки'!P33</f>
        <v>0</v>
      </c>
    </row>
    <row r="34" spans="1:10" ht="15.75">
      <c r="A34" s="114"/>
      <c r="B34" s="7"/>
      <c r="C34" s="16"/>
      <c r="D34" s="16"/>
      <c r="E34" s="16"/>
      <c r="F34" s="16"/>
      <c r="G34" s="16"/>
      <c r="H34" s="26"/>
      <c r="I34" s="26"/>
      <c r="J34" s="26"/>
    </row>
    <row r="35" spans="1:10" ht="63" customHeight="1">
      <c r="A35" s="114" t="s">
        <v>600</v>
      </c>
      <c r="B35" s="7" t="s">
        <v>368</v>
      </c>
      <c r="C35" s="16" t="s">
        <v>376</v>
      </c>
      <c r="D35" s="16" t="s">
        <v>423</v>
      </c>
      <c r="E35" s="16"/>
      <c r="F35" s="16"/>
      <c r="G35" s="16"/>
      <c r="H35" s="57">
        <v>8969.5</v>
      </c>
      <c r="I35" s="57">
        <f>I36</f>
        <v>10740.2</v>
      </c>
      <c r="J35" s="57">
        <f>J36</f>
        <v>12955.2</v>
      </c>
    </row>
    <row r="36" spans="1:10" ht="15.75">
      <c r="A36" s="114"/>
      <c r="B36" s="7" t="s">
        <v>621</v>
      </c>
      <c r="C36" s="16" t="s">
        <v>376</v>
      </c>
      <c r="D36" s="16" t="s">
        <v>423</v>
      </c>
      <c r="E36" s="16"/>
      <c r="F36" s="16"/>
      <c r="G36" s="16"/>
      <c r="H36" s="57">
        <v>8969.5</v>
      </c>
      <c r="I36" s="57">
        <f>I37</f>
        <v>10740.2</v>
      </c>
      <c r="J36" s="57">
        <f>J37</f>
        <v>12955.2</v>
      </c>
    </row>
    <row r="37" spans="1:10" ht="15.75">
      <c r="A37" s="114"/>
      <c r="B37" s="7" t="s">
        <v>166</v>
      </c>
      <c r="C37" s="16" t="s">
        <v>376</v>
      </c>
      <c r="D37" s="16" t="s">
        <v>423</v>
      </c>
      <c r="E37" s="16" t="s">
        <v>38</v>
      </c>
      <c r="F37" s="16"/>
      <c r="G37" s="16"/>
      <c r="H37" s="57">
        <v>8969.5</v>
      </c>
      <c r="I37" s="57">
        <f>I38+I42</f>
        <v>10740.2</v>
      </c>
      <c r="J37" s="57">
        <f>J38+J42</f>
        <v>12955.2</v>
      </c>
    </row>
    <row r="38" spans="1:10" ht="15.75" customHeight="1">
      <c r="A38" s="114"/>
      <c r="B38" s="7" t="s">
        <v>876</v>
      </c>
      <c r="C38" s="16" t="s">
        <v>376</v>
      </c>
      <c r="D38" s="16" t="s">
        <v>423</v>
      </c>
      <c r="E38" s="16" t="s">
        <v>38</v>
      </c>
      <c r="F38" s="16" t="s">
        <v>38</v>
      </c>
      <c r="G38" s="16"/>
      <c r="H38" s="26">
        <v>6942.5</v>
      </c>
      <c r="I38" s="26">
        <f>I39+I40+I41</f>
        <v>8728.2</v>
      </c>
      <c r="J38" s="26">
        <f>J39+J40+J41</f>
        <v>9051.2</v>
      </c>
    </row>
    <row r="39" spans="1:10" ht="47.25">
      <c r="A39" s="114"/>
      <c r="B39" s="7" t="s">
        <v>447</v>
      </c>
      <c r="C39" s="16" t="s">
        <v>332</v>
      </c>
      <c r="D39" s="16" t="s">
        <v>423</v>
      </c>
      <c r="E39" s="16" t="s">
        <v>38</v>
      </c>
      <c r="F39" s="16" t="s">
        <v>38</v>
      </c>
      <c r="G39" s="16" t="s">
        <v>425</v>
      </c>
      <c r="H39" s="26">
        <v>3470.5</v>
      </c>
      <c r="I39" s="26">
        <f>'[2]поправки'!O39</f>
        <v>4364.1</v>
      </c>
      <c r="J39" s="26">
        <f>'[2]поправки'!P39</f>
        <v>4525.6</v>
      </c>
    </row>
    <row r="40" spans="1:10" ht="47.25">
      <c r="A40" s="114"/>
      <c r="B40" s="7" t="s">
        <v>448</v>
      </c>
      <c r="C40" s="16" t="s">
        <v>333</v>
      </c>
      <c r="D40" s="16" t="s">
        <v>423</v>
      </c>
      <c r="E40" s="16" t="s">
        <v>38</v>
      </c>
      <c r="F40" s="16" t="s">
        <v>38</v>
      </c>
      <c r="G40" s="16" t="s">
        <v>425</v>
      </c>
      <c r="H40" s="26">
        <v>3470.5</v>
      </c>
      <c r="I40" s="26">
        <f>'[2]поправки'!O40</f>
        <v>4364.1</v>
      </c>
      <c r="J40" s="26">
        <f>'[2]поправки'!P40</f>
        <v>4525.6</v>
      </c>
    </row>
    <row r="41" spans="1:10" ht="47.25">
      <c r="A41" s="114"/>
      <c r="B41" s="7" t="s">
        <v>373</v>
      </c>
      <c r="C41" s="16" t="s">
        <v>372</v>
      </c>
      <c r="D41" s="16" t="s">
        <v>423</v>
      </c>
      <c r="E41" s="16" t="s">
        <v>38</v>
      </c>
      <c r="F41" s="16" t="s">
        <v>38</v>
      </c>
      <c r="G41" s="16" t="s">
        <v>425</v>
      </c>
      <c r="H41" s="26">
        <v>1.5</v>
      </c>
      <c r="I41" s="26">
        <f>'[2]поправки'!O41</f>
        <v>0</v>
      </c>
      <c r="J41" s="26">
        <f>'[2]поправки'!P41</f>
        <v>0</v>
      </c>
    </row>
    <row r="42" spans="1:10" ht="15.75">
      <c r="A42" s="114"/>
      <c r="B42" s="7" t="s">
        <v>881</v>
      </c>
      <c r="C42" s="16" t="s">
        <v>376</v>
      </c>
      <c r="D42" s="16" t="s">
        <v>423</v>
      </c>
      <c r="E42" s="16" t="s">
        <v>38</v>
      </c>
      <c r="F42" s="16" t="s">
        <v>101</v>
      </c>
      <c r="G42" s="16"/>
      <c r="H42" s="57">
        <v>2027</v>
      </c>
      <c r="I42" s="57">
        <f>I43+I44+I45</f>
        <v>2012</v>
      </c>
      <c r="J42" s="57">
        <f>J43+J44+J45</f>
        <v>3904</v>
      </c>
    </row>
    <row r="43" spans="1:10" ht="31.5">
      <c r="A43" s="114"/>
      <c r="B43" s="7" t="s">
        <v>218</v>
      </c>
      <c r="C43" s="16" t="s">
        <v>332</v>
      </c>
      <c r="D43" s="16" t="s">
        <v>423</v>
      </c>
      <c r="E43" s="16" t="s">
        <v>38</v>
      </c>
      <c r="F43" s="16" t="s">
        <v>101</v>
      </c>
      <c r="G43" s="16" t="s">
        <v>220</v>
      </c>
      <c r="H43" s="26">
        <v>1000</v>
      </c>
      <c r="I43" s="26">
        <f>'[2]поправки'!O43</f>
        <v>1006</v>
      </c>
      <c r="J43" s="26">
        <f>'[2]поправки'!P43</f>
        <v>1952</v>
      </c>
    </row>
    <row r="44" spans="1:10" ht="31.5">
      <c r="A44" s="114"/>
      <c r="B44" s="7" t="s">
        <v>219</v>
      </c>
      <c r="C44" s="16" t="s">
        <v>333</v>
      </c>
      <c r="D44" s="16" t="s">
        <v>423</v>
      </c>
      <c r="E44" s="16" t="s">
        <v>38</v>
      </c>
      <c r="F44" s="16" t="s">
        <v>101</v>
      </c>
      <c r="G44" s="16" t="s">
        <v>220</v>
      </c>
      <c r="H44" s="26">
        <v>1000</v>
      </c>
      <c r="I44" s="26">
        <f>'[2]поправки'!O44</f>
        <v>1006</v>
      </c>
      <c r="J44" s="26">
        <f>'[2]поправки'!P44</f>
        <v>1952</v>
      </c>
    </row>
    <row r="45" spans="1:10" ht="31.5">
      <c r="A45" s="114"/>
      <c r="B45" s="7" t="s">
        <v>371</v>
      </c>
      <c r="C45" s="16" t="s">
        <v>372</v>
      </c>
      <c r="D45" s="16" t="s">
        <v>423</v>
      </c>
      <c r="E45" s="16" t="s">
        <v>38</v>
      </c>
      <c r="F45" s="16" t="s">
        <v>101</v>
      </c>
      <c r="G45" s="16" t="s">
        <v>220</v>
      </c>
      <c r="H45" s="26">
        <v>27</v>
      </c>
      <c r="I45" s="26">
        <f>'[2]поправки'!O45</f>
        <v>0</v>
      </c>
      <c r="J45" s="26">
        <f>'[2]поправки'!P45</f>
        <v>0</v>
      </c>
    </row>
    <row r="46" spans="1:10" ht="15.75">
      <c r="A46" s="114"/>
      <c r="B46" s="7"/>
      <c r="C46" s="16"/>
      <c r="D46" s="16"/>
      <c r="E46" s="16"/>
      <c r="F46" s="16"/>
      <c r="G46" s="16"/>
      <c r="H46" s="57"/>
      <c r="I46" s="57"/>
      <c r="J46" s="57"/>
    </row>
    <row r="47" spans="1:10" ht="47.25" customHeight="1">
      <c r="A47" s="114" t="s">
        <v>207</v>
      </c>
      <c r="B47" s="7" t="s">
        <v>341</v>
      </c>
      <c r="C47" s="16" t="s">
        <v>622</v>
      </c>
      <c r="D47" s="16" t="s">
        <v>864</v>
      </c>
      <c r="E47" s="16"/>
      <c r="F47" s="16"/>
      <c r="G47" s="16"/>
      <c r="H47" s="57">
        <v>11354.9</v>
      </c>
      <c r="I47" s="57">
        <f>I48</f>
        <v>30375</v>
      </c>
      <c r="J47" s="57">
        <f>J48</f>
        <v>32865.7</v>
      </c>
    </row>
    <row r="48" spans="1:10" ht="15.75">
      <c r="A48" s="114"/>
      <c r="B48" s="7" t="s">
        <v>44</v>
      </c>
      <c r="C48" s="16" t="s">
        <v>622</v>
      </c>
      <c r="D48" s="16" t="s">
        <v>864</v>
      </c>
      <c r="E48" s="16" t="s">
        <v>426</v>
      </c>
      <c r="F48" s="16"/>
      <c r="G48" s="16"/>
      <c r="H48" s="57">
        <v>11354.9</v>
      </c>
      <c r="I48" s="57">
        <f>I49</f>
        <v>30375</v>
      </c>
      <c r="J48" s="57">
        <f>J49</f>
        <v>32865.7</v>
      </c>
    </row>
    <row r="49" spans="1:10" ht="15.75">
      <c r="A49" s="114"/>
      <c r="B49" s="7" t="s">
        <v>49</v>
      </c>
      <c r="C49" s="16" t="s">
        <v>622</v>
      </c>
      <c r="D49" s="16" t="s">
        <v>864</v>
      </c>
      <c r="E49" s="16" t="s">
        <v>426</v>
      </c>
      <c r="F49" s="16" t="s">
        <v>90</v>
      </c>
      <c r="G49" s="16"/>
      <c r="H49" s="57">
        <v>11354.9</v>
      </c>
      <c r="I49" s="57">
        <f>+I50</f>
        <v>30375</v>
      </c>
      <c r="J49" s="57">
        <f>+J50</f>
        <v>32865.7</v>
      </c>
    </row>
    <row r="50" spans="1:12" ht="31.5">
      <c r="A50" s="114"/>
      <c r="B50" s="7" t="s">
        <v>623</v>
      </c>
      <c r="C50" s="16" t="s">
        <v>624</v>
      </c>
      <c r="D50" s="16" t="s">
        <v>864</v>
      </c>
      <c r="E50" s="16" t="s">
        <v>426</v>
      </c>
      <c r="F50" s="16" t="s">
        <v>90</v>
      </c>
      <c r="G50" s="16" t="s">
        <v>32</v>
      </c>
      <c r="H50" s="26">
        <v>11354.9</v>
      </c>
      <c r="I50" s="26">
        <f>'[2]поправки'!O50</f>
        <v>30375</v>
      </c>
      <c r="J50" s="26">
        <f>'[2]поправки'!P50</f>
        <v>32865.7</v>
      </c>
      <c r="L50" s="117"/>
    </row>
    <row r="51" spans="1:10" ht="15.75">
      <c r="A51" s="114"/>
      <c r="B51" s="7"/>
      <c r="C51" s="16"/>
      <c r="D51" s="16"/>
      <c r="E51" s="16"/>
      <c r="F51" s="16"/>
      <c r="G51" s="16"/>
      <c r="H51" s="26"/>
      <c r="I51" s="26"/>
      <c r="J51" s="26"/>
    </row>
    <row r="52" spans="1:10" s="60" customFormat="1" ht="15.75" customHeight="1">
      <c r="A52" s="114"/>
      <c r="B52" s="40" t="s">
        <v>625</v>
      </c>
      <c r="C52" s="112" t="s">
        <v>878</v>
      </c>
      <c r="D52" s="112"/>
      <c r="E52" s="112"/>
      <c r="F52" s="112"/>
      <c r="G52" s="112"/>
      <c r="H52" s="9">
        <v>500072.5</v>
      </c>
      <c r="I52" s="9" t="e">
        <f>I54+I60+I70+I81+I87+I94+I101+#REF!+I115+I138+#REF!+I157+I144+I150+I108+I164+I170+I176+#REF!+I187+I193+I199+I209+I215+I225+I231+#REF!+I237+I243</f>
        <v>#REF!</v>
      </c>
      <c r="J52" s="9" t="e">
        <f>J54+J60+J70+J81+J87+J94+J101+#REF!+J115+J138+#REF!+J157+J144+J150+J108+J164+J170+J176+#REF!+J187+J193+J199+J209+J215+J225+J231+#REF!+J237+J243</f>
        <v>#REF!</v>
      </c>
    </row>
    <row r="53" spans="1:10" ht="15.75">
      <c r="A53" s="114"/>
      <c r="B53" s="7"/>
      <c r="C53" s="16"/>
      <c r="D53" s="16"/>
      <c r="E53" s="16"/>
      <c r="F53" s="16"/>
      <c r="G53" s="16"/>
      <c r="H53" s="26"/>
      <c r="I53" s="26"/>
      <c r="J53" s="26"/>
    </row>
    <row r="54" spans="1:10" ht="47.25">
      <c r="A54" s="114" t="s">
        <v>596</v>
      </c>
      <c r="B54" s="7" t="s">
        <v>191</v>
      </c>
      <c r="C54" s="16" t="s">
        <v>181</v>
      </c>
      <c r="D54" s="16"/>
      <c r="E54" s="16"/>
      <c r="F54" s="16"/>
      <c r="G54" s="16"/>
      <c r="H54" s="26">
        <v>8860.6</v>
      </c>
      <c r="I54" s="26">
        <f aca="true" t="shared" si="3" ref="I54:J57">I55</f>
        <v>0</v>
      </c>
      <c r="J54" s="26">
        <f t="shared" si="3"/>
        <v>0</v>
      </c>
    </row>
    <row r="55" spans="1:10" ht="15.75">
      <c r="A55" s="114"/>
      <c r="B55" s="7" t="s">
        <v>297</v>
      </c>
      <c r="C55" s="16" t="s">
        <v>181</v>
      </c>
      <c r="D55" s="16" t="s">
        <v>40</v>
      </c>
      <c r="E55" s="16"/>
      <c r="F55" s="16"/>
      <c r="G55" s="16"/>
      <c r="H55" s="26">
        <v>8860.6</v>
      </c>
      <c r="I55" s="26">
        <f t="shared" si="3"/>
        <v>0</v>
      </c>
      <c r="J55" s="26">
        <f t="shared" si="3"/>
        <v>0</v>
      </c>
    </row>
    <row r="56" spans="1:10" ht="15.75" customHeight="1">
      <c r="A56" s="114"/>
      <c r="B56" s="7" t="s">
        <v>123</v>
      </c>
      <c r="C56" s="16" t="s">
        <v>181</v>
      </c>
      <c r="D56" s="16" t="s">
        <v>40</v>
      </c>
      <c r="E56" s="16" t="s">
        <v>101</v>
      </c>
      <c r="F56" s="16"/>
      <c r="G56" s="16"/>
      <c r="H56" s="26">
        <v>8860.6</v>
      </c>
      <c r="I56" s="26">
        <f t="shared" si="3"/>
        <v>0</v>
      </c>
      <c r="J56" s="26">
        <f t="shared" si="3"/>
        <v>0</v>
      </c>
    </row>
    <row r="57" spans="1:10" ht="31.5" customHeight="1">
      <c r="A57" s="114"/>
      <c r="B57" s="7" t="s">
        <v>43</v>
      </c>
      <c r="C57" s="16" t="s">
        <v>181</v>
      </c>
      <c r="D57" s="16" t="s">
        <v>40</v>
      </c>
      <c r="E57" s="16" t="s">
        <v>101</v>
      </c>
      <c r="F57" s="16" t="s">
        <v>426</v>
      </c>
      <c r="G57" s="16"/>
      <c r="H57" s="26">
        <v>8860.6</v>
      </c>
      <c r="I57" s="26">
        <f t="shared" si="3"/>
        <v>0</v>
      </c>
      <c r="J57" s="26">
        <f t="shared" si="3"/>
        <v>0</v>
      </c>
    </row>
    <row r="58" spans="1:10" ht="31.5">
      <c r="A58" s="114"/>
      <c r="B58" s="7" t="s">
        <v>217</v>
      </c>
      <c r="C58" s="16" t="s">
        <v>181</v>
      </c>
      <c r="D58" s="16" t="s">
        <v>40</v>
      </c>
      <c r="E58" s="16" t="s">
        <v>101</v>
      </c>
      <c r="F58" s="16" t="s">
        <v>426</v>
      </c>
      <c r="G58" s="16" t="s">
        <v>21</v>
      </c>
      <c r="H58" s="26">
        <v>8860.6</v>
      </c>
      <c r="I58" s="26">
        <f>'[2]поправки'!O58</f>
        <v>0</v>
      </c>
      <c r="J58" s="26">
        <f>'[2]поправки'!P58</f>
        <v>0</v>
      </c>
    </row>
    <row r="59" spans="1:10" ht="15.75">
      <c r="A59" s="114"/>
      <c r="B59" s="7"/>
      <c r="C59" s="16"/>
      <c r="D59" s="16"/>
      <c r="E59" s="16"/>
      <c r="F59" s="16"/>
      <c r="G59" s="16"/>
      <c r="H59" s="26"/>
      <c r="I59" s="26"/>
      <c r="J59" s="26"/>
    </row>
    <row r="60" spans="1:10" ht="47.25" customHeight="1">
      <c r="A60" s="114" t="s">
        <v>618</v>
      </c>
      <c r="B60" s="7" t="s">
        <v>365</v>
      </c>
      <c r="C60" s="16" t="s">
        <v>180</v>
      </c>
      <c r="D60" s="16"/>
      <c r="E60" s="16"/>
      <c r="F60" s="16"/>
      <c r="G60" s="16"/>
      <c r="H60" s="26">
        <v>10675</v>
      </c>
      <c r="I60" s="26">
        <f>I61+I65</f>
        <v>12700</v>
      </c>
      <c r="J60" s="26">
        <f>J61+J65</f>
        <v>15400</v>
      </c>
    </row>
    <row r="61" spans="1:10" ht="15.75">
      <c r="A61" s="114"/>
      <c r="B61" s="7" t="s">
        <v>297</v>
      </c>
      <c r="C61" s="16" t="s">
        <v>180</v>
      </c>
      <c r="D61" s="16" t="s">
        <v>40</v>
      </c>
      <c r="E61" s="16"/>
      <c r="F61" s="16"/>
      <c r="G61" s="16"/>
      <c r="H61" s="26">
        <v>8890</v>
      </c>
      <c r="I61" s="26">
        <f aca="true" t="shared" si="4" ref="I61:J63">I62</f>
        <v>9900</v>
      </c>
      <c r="J61" s="26">
        <f t="shared" si="4"/>
        <v>11800</v>
      </c>
    </row>
    <row r="62" spans="1:10" ht="15.75" customHeight="1">
      <c r="A62" s="114"/>
      <c r="B62" s="7" t="s">
        <v>123</v>
      </c>
      <c r="C62" s="16" t="s">
        <v>180</v>
      </c>
      <c r="D62" s="16" t="s">
        <v>40</v>
      </c>
      <c r="E62" s="16" t="s">
        <v>101</v>
      </c>
      <c r="F62" s="16"/>
      <c r="G62" s="16"/>
      <c r="H62" s="26">
        <v>8890</v>
      </c>
      <c r="I62" s="26">
        <f t="shared" si="4"/>
        <v>9900</v>
      </c>
      <c r="J62" s="26">
        <f t="shared" si="4"/>
        <v>11800</v>
      </c>
    </row>
    <row r="63" spans="1:10" ht="15.75">
      <c r="A63" s="114"/>
      <c r="B63" s="7" t="s">
        <v>41</v>
      </c>
      <c r="C63" s="16" t="s">
        <v>180</v>
      </c>
      <c r="D63" s="16" t="s">
        <v>40</v>
      </c>
      <c r="E63" s="16" t="s">
        <v>101</v>
      </c>
      <c r="F63" s="16" t="s">
        <v>421</v>
      </c>
      <c r="G63" s="16"/>
      <c r="H63" s="26">
        <v>8890</v>
      </c>
      <c r="I63" s="26">
        <f t="shared" si="4"/>
        <v>9900</v>
      </c>
      <c r="J63" s="26">
        <f t="shared" si="4"/>
        <v>11800</v>
      </c>
    </row>
    <row r="64" spans="1:10" ht="31.5">
      <c r="A64" s="114"/>
      <c r="B64" s="7" t="s">
        <v>42</v>
      </c>
      <c r="C64" s="16" t="s">
        <v>180</v>
      </c>
      <c r="D64" s="16" t="s">
        <v>40</v>
      </c>
      <c r="E64" s="16" t="s">
        <v>101</v>
      </c>
      <c r="F64" s="16" t="s">
        <v>421</v>
      </c>
      <c r="G64" s="16" t="s">
        <v>21</v>
      </c>
      <c r="H64" s="26">
        <v>8890</v>
      </c>
      <c r="I64" s="26">
        <f>'[2]поправки'!O64</f>
        <v>9900</v>
      </c>
      <c r="J64" s="26">
        <f>'[2]поправки'!P64</f>
        <v>11800</v>
      </c>
    </row>
    <row r="65" spans="1:10" ht="15.75">
      <c r="A65" s="114"/>
      <c r="B65" s="7" t="s">
        <v>616</v>
      </c>
      <c r="C65" s="16" t="s">
        <v>180</v>
      </c>
      <c r="D65" s="16" t="s">
        <v>864</v>
      </c>
      <c r="E65" s="16"/>
      <c r="F65" s="16"/>
      <c r="G65" s="16"/>
      <c r="H65" s="26">
        <v>1785</v>
      </c>
      <c r="I65" s="26">
        <f aca="true" t="shared" si="5" ref="I65:J67">I66</f>
        <v>2800</v>
      </c>
      <c r="J65" s="26">
        <f t="shared" si="5"/>
        <v>3600</v>
      </c>
    </row>
    <row r="66" spans="1:10" ht="15.75" customHeight="1">
      <c r="A66" s="114"/>
      <c r="B66" s="7" t="s">
        <v>123</v>
      </c>
      <c r="C66" s="16" t="s">
        <v>180</v>
      </c>
      <c r="D66" s="16" t="s">
        <v>864</v>
      </c>
      <c r="E66" s="16" t="s">
        <v>101</v>
      </c>
      <c r="F66" s="16"/>
      <c r="G66" s="16"/>
      <c r="H66" s="26">
        <v>1785</v>
      </c>
      <c r="I66" s="26">
        <f t="shared" si="5"/>
        <v>2800</v>
      </c>
      <c r="J66" s="26">
        <f t="shared" si="5"/>
        <v>3600</v>
      </c>
    </row>
    <row r="67" spans="1:10" ht="15.75">
      <c r="A67" s="114"/>
      <c r="B67" s="7" t="s">
        <v>41</v>
      </c>
      <c r="C67" s="16" t="s">
        <v>180</v>
      </c>
      <c r="D67" s="16" t="s">
        <v>864</v>
      </c>
      <c r="E67" s="16" t="s">
        <v>101</v>
      </c>
      <c r="F67" s="16" t="s">
        <v>421</v>
      </c>
      <c r="G67" s="16"/>
      <c r="H67" s="26">
        <v>1785</v>
      </c>
      <c r="I67" s="26">
        <f t="shared" si="5"/>
        <v>2800</v>
      </c>
      <c r="J67" s="26">
        <f t="shared" si="5"/>
        <v>3600</v>
      </c>
    </row>
    <row r="68" spans="1:10" ht="31.5">
      <c r="A68" s="114"/>
      <c r="B68" s="7" t="s">
        <v>42</v>
      </c>
      <c r="C68" s="16" t="s">
        <v>180</v>
      </c>
      <c r="D68" s="16" t="s">
        <v>864</v>
      </c>
      <c r="E68" s="16" t="s">
        <v>101</v>
      </c>
      <c r="F68" s="16" t="s">
        <v>421</v>
      </c>
      <c r="G68" s="16" t="s">
        <v>21</v>
      </c>
      <c r="H68" s="26">
        <v>1785</v>
      </c>
      <c r="I68" s="26">
        <f>'[2]поправки'!O68</f>
        <v>2800</v>
      </c>
      <c r="J68" s="26">
        <f>'[2]поправки'!P68</f>
        <v>3600</v>
      </c>
    </row>
    <row r="69" spans="1:10" ht="15.75">
      <c r="A69" s="114"/>
      <c r="B69" s="7"/>
      <c r="C69" s="16"/>
      <c r="D69" s="16"/>
      <c r="E69" s="16"/>
      <c r="F69" s="16"/>
      <c r="G69" s="16"/>
      <c r="H69" s="26"/>
      <c r="I69" s="26"/>
      <c r="J69" s="26"/>
    </row>
    <row r="70" spans="1:10" ht="47.25">
      <c r="A70" s="114" t="s">
        <v>600</v>
      </c>
      <c r="B70" s="7" t="s">
        <v>196</v>
      </c>
      <c r="C70" s="16" t="s">
        <v>184</v>
      </c>
      <c r="D70" s="16"/>
      <c r="E70" s="16"/>
      <c r="F70" s="16"/>
      <c r="G70" s="16"/>
      <c r="H70" s="26">
        <v>15309.7</v>
      </c>
      <c r="I70" s="26">
        <f>I71+I76</f>
        <v>14602.2</v>
      </c>
      <c r="J70" s="26">
        <f>J71+J76</f>
        <v>824.6</v>
      </c>
    </row>
    <row r="71" spans="1:10" ht="15.75">
      <c r="A71" s="114"/>
      <c r="B71" s="7" t="s">
        <v>297</v>
      </c>
      <c r="C71" s="16" t="s">
        <v>184</v>
      </c>
      <c r="D71" s="16" t="s">
        <v>40</v>
      </c>
      <c r="E71" s="16"/>
      <c r="F71" s="16"/>
      <c r="G71" s="16"/>
      <c r="H71" s="26">
        <v>14872.7</v>
      </c>
      <c r="I71" s="26">
        <f>I72</f>
        <v>14302.2</v>
      </c>
      <c r="J71" s="26">
        <f>J72</f>
        <v>0</v>
      </c>
    </row>
    <row r="72" spans="1:10" ht="15.75">
      <c r="A72" s="114"/>
      <c r="B72" s="7" t="s">
        <v>44</v>
      </c>
      <c r="C72" s="16" t="s">
        <v>184</v>
      </c>
      <c r="D72" s="16" t="s">
        <v>40</v>
      </c>
      <c r="E72" s="16" t="s">
        <v>426</v>
      </c>
      <c r="F72" s="16"/>
      <c r="G72" s="16"/>
      <c r="H72" s="26">
        <v>14872.7</v>
      </c>
      <c r="I72" s="26">
        <f>I73</f>
        <v>14302.2</v>
      </c>
      <c r="J72" s="26">
        <f>J73</f>
        <v>0</v>
      </c>
    </row>
    <row r="73" spans="1:10" ht="15.75">
      <c r="A73" s="114"/>
      <c r="B73" s="7" t="s">
        <v>49</v>
      </c>
      <c r="C73" s="16" t="s">
        <v>184</v>
      </c>
      <c r="D73" s="16" t="s">
        <v>40</v>
      </c>
      <c r="E73" s="16" t="s">
        <v>426</v>
      </c>
      <c r="F73" s="16" t="s">
        <v>90</v>
      </c>
      <c r="G73" s="16"/>
      <c r="H73" s="26">
        <v>14872.7</v>
      </c>
      <c r="I73" s="26">
        <f>+I74+I75</f>
        <v>14302.2</v>
      </c>
      <c r="J73" s="26">
        <f>+J74+J75</f>
        <v>0</v>
      </c>
    </row>
    <row r="74" spans="1:10" ht="15.75" customHeight="1">
      <c r="A74" s="114"/>
      <c r="B74" s="7" t="s">
        <v>50</v>
      </c>
      <c r="C74" s="16" t="s">
        <v>184</v>
      </c>
      <c r="D74" s="16" t="s">
        <v>40</v>
      </c>
      <c r="E74" s="16" t="s">
        <v>426</v>
      </c>
      <c r="F74" s="16" t="s">
        <v>90</v>
      </c>
      <c r="G74" s="16" t="s">
        <v>32</v>
      </c>
      <c r="H74" s="26">
        <v>14853.4</v>
      </c>
      <c r="I74" s="26">
        <f>'[2]поправки'!O74</f>
        <v>14302.2</v>
      </c>
      <c r="J74" s="26">
        <f>'[2]поправки'!P74</f>
        <v>0</v>
      </c>
    </row>
    <row r="75" spans="1:10" ht="31.5">
      <c r="A75" s="114"/>
      <c r="B75" s="7" t="s">
        <v>270</v>
      </c>
      <c r="C75" s="16" t="s">
        <v>272</v>
      </c>
      <c r="D75" s="16" t="s">
        <v>40</v>
      </c>
      <c r="E75" s="16" t="s">
        <v>426</v>
      </c>
      <c r="F75" s="16" t="s">
        <v>90</v>
      </c>
      <c r="G75" s="16" t="s">
        <v>32</v>
      </c>
      <c r="H75" s="26">
        <v>19.3</v>
      </c>
      <c r="I75" s="26">
        <f>'[2]поправки'!O75</f>
        <v>0</v>
      </c>
      <c r="J75" s="26">
        <f>'[2]поправки'!P75</f>
        <v>0</v>
      </c>
    </row>
    <row r="76" spans="1:10" ht="15.75">
      <c r="A76" s="114"/>
      <c r="B76" s="7" t="s">
        <v>496</v>
      </c>
      <c r="C76" s="16" t="s">
        <v>184</v>
      </c>
      <c r="D76" s="16" t="s">
        <v>171</v>
      </c>
      <c r="E76" s="16"/>
      <c r="F76" s="16"/>
      <c r="G76" s="16"/>
      <c r="H76" s="26">
        <v>437</v>
      </c>
      <c r="I76" s="26">
        <f aca="true" t="shared" si="6" ref="I76:J78">I77</f>
        <v>300</v>
      </c>
      <c r="J76" s="26">
        <f t="shared" si="6"/>
        <v>824.6</v>
      </c>
    </row>
    <row r="77" spans="1:10" ht="15.75">
      <c r="A77" s="114"/>
      <c r="B77" s="7" t="s">
        <v>44</v>
      </c>
      <c r="C77" s="16" t="s">
        <v>184</v>
      </c>
      <c r="D77" s="16" t="s">
        <v>171</v>
      </c>
      <c r="E77" s="16" t="s">
        <v>426</v>
      </c>
      <c r="F77" s="16"/>
      <c r="G77" s="16"/>
      <c r="H77" s="26">
        <v>437</v>
      </c>
      <c r="I77" s="26">
        <f t="shared" si="6"/>
        <v>300</v>
      </c>
      <c r="J77" s="26">
        <f t="shared" si="6"/>
        <v>824.6</v>
      </c>
    </row>
    <row r="78" spans="1:10" ht="15.75">
      <c r="A78" s="114"/>
      <c r="B78" s="7" t="s">
        <v>49</v>
      </c>
      <c r="C78" s="16" t="s">
        <v>184</v>
      </c>
      <c r="D78" s="16" t="s">
        <v>171</v>
      </c>
      <c r="E78" s="16" t="s">
        <v>426</v>
      </c>
      <c r="F78" s="16" t="s">
        <v>90</v>
      </c>
      <c r="G78" s="16"/>
      <c r="H78" s="26">
        <v>437</v>
      </c>
      <c r="I78" s="26">
        <f t="shared" si="6"/>
        <v>300</v>
      </c>
      <c r="J78" s="26">
        <f t="shared" si="6"/>
        <v>824.6</v>
      </c>
    </row>
    <row r="79" spans="1:10" ht="15.75" customHeight="1">
      <c r="A79" s="114"/>
      <c r="B79" s="7" t="s">
        <v>50</v>
      </c>
      <c r="C79" s="16" t="s">
        <v>184</v>
      </c>
      <c r="D79" s="16" t="s">
        <v>171</v>
      </c>
      <c r="E79" s="16" t="s">
        <v>426</v>
      </c>
      <c r="F79" s="16" t="s">
        <v>90</v>
      </c>
      <c r="G79" s="16" t="s">
        <v>32</v>
      </c>
      <c r="H79" s="26">
        <v>437</v>
      </c>
      <c r="I79" s="26">
        <f>'[2]поправки'!O79</f>
        <v>300</v>
      </c>
      <c r="J79" s="26">
        <f>'[2]поправки'!P79</f>
        <v>824.6</v>
      </c>
    </row>
    <row r="80" spans="1:10" ht="15.75">
      <c r="A80" s="114"/>
      <c r="B80" s="7"/>
      <c r="C80" s="16"/>
      <c r="D80" s="16"/>
      <c r="E80" s="16"/>
      <c r="F80" s="16"/>
      <c r="G80" s="16"/>
      <c r="H80" s="26"/>
      <c r="I80" s="26"/>
      <c r="J80" s="26"/>
    </row>
    <row r="81" spans="1:10" ht="94.5" customHeight="1">
      <c r="A81" s="114" t="s">
        <v>207</v>
      </c>
      <c r="B81" s="7" t="s">
        <v>367</v>
      </c>
      <c r="C81" s="16" t="s">
        <v>185</v>
      </c>
      <c r="D81" s="16"/>
      <c r="E81" s="16"/>
      <c r="F81" s="16"/>
      <c r="G81" s="16"/>
      <c r="H81" s="26">
        <v>2450.1</v>
      </c>
      <c r="I81" s="26">
        <f aca="true" t="shared" si="7" ref="I81:J84">I82</f>
        <v>13787</v>
      </c>
      <c r="J81" s="26">
        <f t="shared" si="7"/>
        <v>14865</v>
      </c>
    </row>
    <row r="82" spans="1:10" ht="15.75">
      <c r="A82" s="114"/>
      <c r="B82" s="7" t="s">
        <v>296</v>
      </c>
      <c r="C82" s="16" t="s">
        <v>185</v>
      </c>
      <c r="D82" s="16" t="s">
        <v>423</v>
      </c>
      <c r="E82" s="16"/>
      <c r="F82" s="16"/>
      <c r="G82" s="16"/>
      <c r="H82" s="26">
        <v>2450.1</v>
      </c>
      <c r="I82" s="26">
        <f t="shared" si="7"/>
        <v>13787</v>
      </c>
      <c r="J82" s="26">
        <f t="shared" si="7"/>
        <v>14865</v>
      </c>
    </row>
    <row r="83" spans="1:10" ht="15.75">
      <c r="A83" s="114"/>
      <c r="B83" s="7" t="s">
        <v>166</v>
      </c>
      <c r="C83" s="16" t="s">
        <v>185</v>
      </c>
      <c r="D83" s="16" t="s">
        <v>423</v>
      </c>
      <c r="E83" s="16" t="s">
        <v>38</v>
      </c>
      <c r="F83" s="16"/>
      <c r="G83" s="16"/>
      <c r="H83" s="26">
        <v>2450.1</v>
      </c>
      <c r="I83" s="26">
        <f t="shared" si="7"/>
        <v>13787</v>
      </c>
      <c r="J83" s="26">
        <f t="shared" si="7"/>
        <v>14865</v>
      </c>
    </row>
    <row r="84" spans="1:10" ht="15.75">
      <c r="A84" s="114"/>
      <c r="B84" s="7" t="s">
        <v>881</v>
      </c>
      <c r="C84" s="16" t="s">
        <v>185</v>
      </c>
      <c r="D84" s="16" t="s">
        <v>423</v>
      </c>
      <c r="E84" s="16" t="s">
        <v>38</v>
      </c>
      <c r="F84" s="16" t="s">
        <v>101</v>
      </c>
      <c r="G84" s="16"/>
      <c r="H84" s="26">
        <v>2450.1</v>
      </c>
      <c r="I84" s="26">
        <f t="shared" si="7"/>
        <v>13787</v>
      </c>
      <c r="J84" s="26">
        <f t="shared" si="7"/>
        <v>14865</v>
      </c>
    </row>
    <row r="85" spans="1:10" ht="31.5">
      <c r="A85" s="114"/>
      <c r="B85" s="7" t="s">
        <v>83</v>
      </c>
      <c r="C85" s="16" t="s">
        <v>185</v>
      </c>
      <c r="D85" s="16" t="s">
        <v>423</v>
      </c>
      <c r="E85" s="16" t="s">
        <v>38</v>
      </c>
      <c r="F85" s="16" t="s">
        <v>101</v>
      </c>
      <c r="G85" s="16" t="s">
        <v>176</v>
      </c>
      <c r="H85" s="26">
        <v>2450.1</v>
      </c>
      <c r="I85" s="26">
        <f>'[2]поправки'!O85</f>
        <v>13787</v>
      </c>
      <c r="J85" s="26">
        <f>'[2]поправки'!P85</f>
        <v>14865</v>
      </c>
    </row>
    <row r="86" spans="1:10" ht="15.75">
      <c r="A86" s="114"/>
      <c r="B86" s="7"/>
      <c r="C86" s="16"/>
      <c r="D86" s="16"/>
      <c r="E86" s="16"/>
      <c r="F86" s="16"/>
      <c r="G86" s="16"/>
      <c r="H86" s="26"/>
      <c r="I86" s="26"/>
      <c r="J86" s="26"/>
    </row>
    <row r="87" spans="1:10" ht="63" customHeight="1">
      <c r="A87" s="114" t="s">
        <v>597</v>
      </c>
      <c r="B87" s="7" t="s">
        <v>370</v>
      </c>
      <c r="C87" s="16" t="s">
        <v>186</v>
      </c>
      <c r="D87" s="16"/>
      <c r="E87" s="16"/>
      <c r="F87" s="16"/>
      <c r="G87" s="16"/>
      <c r="H87" s="26">
        <v>1854.4</v>
      </c>
      <c r="I87" s="26">
        <f aca="true" t="shared" si="8" ref="I87:J90">I88</f>
        <v>1665</v>
      </c>
      <c r="J87" s="26">
        <f t="shared" si="8"/>
        <v>1604</v>
      </c>
    </row>
    <row r="88" spans="1:10" ht="15.75">
      <c r="A88" s="114"/>
      <c r="B88" s="7" t="s">
        <v>296</v>
      </c>
      <c r="C88" s="16" t="s">
        <v>186</v>
      </c>
      <c r="D88" s="16" t="s">
        <v>423</v>
      </c>
      <c r="E88" s="16"/>
      <c r="F88" s="16"/>
      <c r="G88" s="16"/>
      <c r="H88" s="26">
        <v>1854.4</v>
      </c>
      <c r="I88" s="26">
        <f t="shared" si="8"/>
        <v>1665</v>
      </c>
      <c r="J88" s="26">
        <f t="shared" si="8"/>
        <v>1604</v>
      </c>
    </row>
    <row r="89" spans="1:10" ht="15.75">
      <c r="A89" s="114"/>
      <c r="B89" s="7" t="s">
        <v>166</v>
      </c>
      <c r="C89" s="16" t="s">
        <v>186</v>
      </c>
      <c r="D89" s="16" t="s">
        <v>423</v>
      </c>
      <c r="E89" s="16" t="s">
        <v>38</v>
      </c>
      <c r="F89" s="16"/>
      <c r="G89" s="16"/>
      <c r="H89" s="26">
        <v>1854.4</v>
      </c>
      <c r="I89" s="26">
        <f t="shared" si="8"/>
        <v>1665</v>
      </c>
      <c r="J89" s="26">
        <f t="shared" si="8"/>
        <v>1604</v>
      </c>
    </row>
    <row r="90" spans="1:10" ht="15.75">
      <c r="A90" s="114"/>
      <c r="B90" s="7" t="s">
        <v>881</v>
      </c>
      <c r="C90" s="16" t="s">
        <v>186</v>
      </c>
      <c r="D90" s="16" t="s">
        <v>423</v>
      </c>
      <c r="E90" s="16" t="s">
        <v>38</v>
      </c>
      <c r="F90" s="16" t="s">
        <v>101</v>
      </c>
      <c r="G90" s="16"/>
      <c r="H90" s="26">
        <v>1854.4</v>
      </c>
      <c r="I90" s="26">
        <f t="shared" si="8"/>
        <v>1665</v>
      </c>
      <c r="J90" s="26">
        <f t="shared" si="8"/>
        <v>1604</v>
      </c>
    </row>
    <row r="91" spans="1:10" ht="15.75">
      <c r="A91" s="114"/>
      <c r="B91" s="7" t="s">
        <v>221</v>
      </c>
      <c r="C91" s="16" t="s">
        <v>186</v>
      </c>
      <c r="D91" s="16" t="s">
        <v>423</v>
      </c>
      <c r="E91" s="16" t="s">
        <v>38</v>
      </c>
      <c r="F91" s="16" t="s">
        <v>101</v>
      </c>
      <c r="G91" s="16" t="s">
        <v>220</v>
      </c>
      <c r="H91" s="26">
        <v>1641.4</v>
      </c>
      <c r="I91" s="26">
        <f>'[2]поправки'!O91</f>
        <v>1665</v>
      </c>
      <c r="J91" s="26">
        <f>'[2]поправки'!P91</f>
        <v>1604</v>
      </c>
    </row>
    <row r="92" spans="1:10" ht="31.5">
      <c r="A92" s="114"/>
      <c r="B92" s="7" t="s">
        <v>371</v>
      </c>
      <c r="C92" s="16" t="s">
        <v>106</v>
      </c>
      <c r="D92" s="16" t="s">
        <v>423</v>
      </c>
      <c r="E92" s="16" t="s">
        <v>38</v>
      </c>
      <c r="F92" s="16" t="s">
        <v>101</v>
      </c>
      <c r="G92" s="16" t="s">
        <v>220</v>
      </c>
      <c r="H92" s="26">
        <v>213</v>
      </c>
      <c r="I92" s="26">
        <f>'[2]поправки'!O92</f>
        <v>0</v>
      </c>
      <c r="J92" s="26">
        <f>'[2]поправки'!P92</f>
        <v>0</v>
      </c>
    </row>
    <row r="93" spans="1:10" ht="15.75">
      <c r="A93" s="114"/>
      <c r="B93" s="7"/>
      <c r="C93" s="16"/>
      <c r="D93" s="16"/>
      <c r="E93" s="16"/>
      <c r="F93" s="16"/>
      <c r="G93" s="16"/>
      <c r="H93" s="26"/>
      <c r="I93" s="26"/>
      <c r="J93" s="26"/>
    </row>
    <row r="94" spans="1:10" ht="31.5" customHeight="1">
      <c r="A94" s="114" t="s">
        <v>598</v>
      </c>
      <c r="B94" s="7" t="s">
        <v>626</v>
      </c>
      <c r="C94" s="16" t="s">
        <v>187</v>
      </c>
      <c r="D94" s="16"/>
      <c r="E94" s="16"/>
      <c r="F94" s="16"/>
      <c r="G94" s="16"/>
      <c r="H94" s="26">
        <v>2170.1</v>
      </c>
      <c r="I94" s="26">
        <f aca="true" t="shared" si="9" ref="I94:J96">I95</f>
        <v>2189</v>
      </c>
      <c r="J94" s="26">
        <f t="shared" si="9"/>
        <v>0</v>
      </c>
    </row>
    <row r="95" spans="1:10" ht="15.75">
      <c r="A95" s="114"/>
      <c r="B95" s="7" t="s">
        <v>296</v>
      </c>
      <c r="C95" s="16" t="s">
        <v>187</v>
      </c>
      <c r="D95" s="16" t="s">
        <v>423</v>
      </c>
      <c r="E95" s="16"/>
      <c r="F95" s="16"/>
      <c r="G95" s="16"/>
      <c r="H95" s="26">
        <v>2170.1</v>
      </c>
      <c r="I95" s="26">
        <f t="shared" si="9"/>
        <v>2189</v>
      </c>
      <c r="J95" s="26">
        <f t="shared" si="9"/>
        <v>0</v>
      </c>
    </row>
    <row r="96" spans="1:10" ht="15.75">
      <c r="A96" s="114"/>
      <c r="B96" s="7" t="s">
        <v>166</v>
      </c>
      <c r="C96" s="16" t="s">
        <v>187</v>
      </c>
      <c r="D96" s="16" t="s">
        <v>423</v>
      </c>
      <c r="E96" s="16" t="s">
        <v>38</v>
      </c>
      <c r="F96" s="16"/>
      <c r="G96" s="16"/>
      <c r="H96" s="26">
        <v>2170.1</v>
      </c>
      <c r="I96" s="26">
        <f t="shared" si="9"/>
        <v>2189</v>
      </c>
      <c r="J96" s="26">
        <f t="shared" si="9"/>
        <v>0</v>
      </c>
    </row>
    <row r="97" spans="1:10" ht="15.75">
      <c r="A97" s="114"/>
      <c r="B97" s="7" t="s">
        <v>881</v>
      </c>
      <c r="C97" s="16" t="s">
        <v>187</v>
      </c>
      <c r="D97" s="16" t="s">
        <v>423</v>
      </c>
      <c r="E97" s="16" t="s">
        <v>38</v>
      </c>
      <c r="F97" s="16" t="s">
        <v>38</v>
      </c>
      <c r="G97" s="16"/>
      <c r="H97" s="26">
        <v>2170.1</v>
      </c>
      <c r="I97" s="26">
        <f>I98+I99</f>
        <v>2189</v>
      </c>
      <c r="J97" s="26">
        <f>J98+J99</f>
        <v>0</v>
      </c>
    </row>
    <row r="98" spans="1:10" ht="31.5">
      <c r="A98" s="114"/>
      <c r="B98" s="7" t="s">
        <v>72</v>
      </c>
      <c r="C98" s="16" t="s">
        <v>187</v>
      </c>
      <c r="D98" s="16" t="s">
        <v>423</v>
      </c>
      <c r="E98" s="16" t="s">
        <v>38</v>
      </c>
      <c r="F98" s="16" t="s">
        <v>38</v>
      </c>
      <c r="G98" s="16" t="s">
        <v>425</v>
      </c>
      <c r="H98" s="26">
        <v>2169</v>
      </c>
      <c r="I98" s="26">
        <f>'[2]поправки'!O98</f>
        <v>2189</v>
      </c>
      <c r="J98" s="26">
        <f>'[2]поправки'!P98</f>
        <v>0</v>
      </c>
    </row>
    <row r="99" spans="1:10" ht="47.25">
      <c r="A99" s="114"/>
      <c r="B99" s="7" t="s">
        <v>373</v>
      </c>
      <c r="C99" s="16" t="s">
        <v>374</v>
      </c>
      <c r="D99" s="16" t="s">
        <v>423</v>
      </c>
      <c r="E99" s="16" t="s">
        <v>38</v>
      </c>
      <c r="F99" s="16" t="s">
        <v>38</v>
      </c>
      <c r="G99" s="16" t="s">
        <v>425</v>
      </c>
      <c r="H99" s="26">
        <v>1.1</v>
      </c>
      <c r="I99" s="26">
        <f>'[2]поправки'!O99</f>
        <v>0</v>
      </c>
      <c r="J99" s="26">
        <f>'[2]поправки'!P99</f>
        <v>0</v>
      </c>
    </row>
    <row r="100" spans="1:10" ht="15.75">
      <c r="A100" s="114"/>
      <c r="B100" s="7"/>
      <c r="C100" s="16"/>
      <c r="D100" s="16"/>
      <c r="E100" s="16"/>
      <c r="F100" s="16"/>
      <c r="G100" s="16"/>
      <c r="H100" s="26"/>
      <c r="I100" s="26"/>
      <c r="J100" s="26"/>
    </row>
    <row r="101" spans="1:10" ht="78.75">
      <c r="A101" s="114" t="s">
        <v>599</v>
      </c>
      <c r="B101" s="7" t="s">
        <v>342</v>
      </c>
      <c r="C101" s="16" t="s">
        <v>182</v>
      </c>
      <c r="D101" s="16"/>
      <c r="E101" s="16"/>
      <c r="F101" s="16"/>
      <c r="G101" s="16"/>
      <c r="H101" s="26">
        <v>10891.3</v>
      </c>
      <c r="I101" s="26">
        <f>+I102</f>
        <v>22132.9</v>
      </c>
      <c r="J101" s="26">
        <f>+J102</f>
        <v>23302.4</v>
      </c>
    </row>
    <row r="102" spans="1:10" ht="15.75">
      <c r="A102" s="114"/>
      <c r="B102" s="7" t="s">
        <v>296</v>
      </c>
      <c r="C102" s="16" t="s">
        <v>182</v>
      </c>
      <c r="D102" s="16" t="s">
        <v>423</v>
      </c>
      <c r="E102" s="16"/>
      <c r="F102" s="16"/>
      <c r="G102" s="16"/>
      <c r="H102" s="26">
        <v>10891.3</v>
      </c>
      <c r="I102" s="26">
        <f aca="true" t="shared" si="10" ref="I102:J104">I103</f>
        <v>22132.9</v>
      </c>
      <c r="J102" s="26">
        <f t="shared" si="10"/>
        <v>23302.4</v>
      </c>
    </row>
    <row r="103" spans="1:10" ht="15.75">
      <c r="A103" s="114"/>
      <c r="B103" s="7" t="s">
        <v>166</v>
      </c>
      <c r="C103" s="16" t="s">
        <v>182</v>
      </c>
      <c r="D103" s="16" t="s">
        <v>423</v>
      </c>
      <c r="E103" s="16" t="s">
        <v>38</v>
      </c>
      <c r="F103" s="16"/>
      <c r="G103" s="16"/>
      <c r="H103" s="26">
        <v>10891.3</v>
      </c>
      <c r="I103" s="26">
        <f t="shared" si="10"/>
        <v>22132.9</v>
      </c>
      <c r="J103" s="26">
        <f t="shared" si="10"/>
        <v>23302.4</v>
      </c>
    </row>
    <row r="104" spans="1:10" ht="15.75">
      <c r="A104" s="114"/>
      <c r="B104" s="7" t="s">
        <v>881</v>
      </c>
      <c r="C104" s="16" t="s">
        <v>182</v>
      </c>
      <c r="D104" s="16" t="s">
        <v>423</v>
      </c>
      <c r="E104" s="16" t="s">
        <v>38</v>
      </c>
      <c r="F104" s="16" t="s">
        <v>101</v>
      </c>
      <c r="G104" s="16"/>
      <c r="H104" s="26">
        <v>10891.3</v>
      </c>
      <c r="I104" s="26">
        <f t="shared" si="10"/>
        <v>22132.9</v>
      </c>
      <c r="J104" s="26">
        <f t="shared" si="10"/>
        <v>23302.4</v>
      </c>
    </row>
    <row r="105" spans="1:10" ht="31.5">
      <c r="A105" s="114"/>
      <c r="B105" s="7" t="s">
        <v>83</v>
      </c>
      <c r="C105" s="16" t="s">
        <v>182</v>
      </c>
      <c r="D105" s="16" t="s">
        <v>423</v>
      </c>
      <c r="E105" s="16" t="s">
        <v>38</v>
      </c>
      <c r="F105" s="16" t="s">
        <v>101</v>
      </c>
      <c r="G105" s="16" t="s">
        <v>176</v>
      </c>
      <c r="H105" s="26">
        <v>9771.3</v>
      </c>
      <c r="I105" s="26">
        <f>'[2]поправки'!O105</f>
        <v>22132.9</v>
      </c>
      <c r="J105" s="26">
        <f>'[2]поправки'!P105</f>
        <v>23302.4</v>
      </c>
    </row>
    <row r="106" spans="1:10" ht="31.5" customHeight="1">
      <c r="A106" s="114"/>
      <c r="B106" s="7" t="s">
        <v>627</v>
      </c>
      <c r="C106" s="16" t="s">
        <v>281</v>
      </c>
      <c r="D106" s="16" t="s">
        <v>423</v>
      </c>
      <c r="E106" s="16" t="s">
        <v>38</v>
      </c>
      <c r="F106" s="16" t="s">
        <v>101</v>
      </c>
      <c r="G106" s="16" t="s">
        <v>176</v>
      </c>
      <c r="H106" s="26">
        <v>1120</v>
      </c>
      <c r="I106" s="26">
        <f>'[2]поправки'!O106</f>
        <v>0</v>
      </c>
      <c r="J106" s="26">
        <f>'[2]поправки'!P106</f>
        <v>0</v>
      </c>
    </row>
    <row r="107" spans="1:10" ht="15.75">
      <c r="A107" s="114"/>
      <c r="B107" s="7"/>
      <c r="C107" s="16"/>
      <c r="D107" s="16"/>
      <c r="E107" s="16"/>
      <c r="F107" s="16"/>
      <c r="G107" s="16"/>
      <c r="H107" s="26"/>
      <c r="I107" s="26"/>
      <c r="J107" s="26"/>
    </row>
    <row r="108" spans="1:10" ht="47.25" customHeight="1">
      <c r="A108" s="114" t="s">
        <v>601</v>
      </c>
      <c r="B108" s="7" t="s">
        <v>628</v>
      </c>
      <c r="C108" s="16" t="s">
        <v>183</v>
      </c>
      <c r="D108" s="16"/>
      <c r="E108" s="16"/>
      <c r="F108" s="16"/>
      <c r="G108" s="16"/>
      <c r="H108" s="26">
        <v>2000</v>
      </c>
      <c r="I108" s="26">
        <f aca="true" t="shared" si="11" ref="I108:J110">I109</f>
        <v>24794</v>
      </c>
      <c r="J108" s="26">
        <f t="shared" si="11"/>
        <v>0</v>
      </c>
    </row>
    <row r="109" spans="1:10" ht="15.75">
      <c r="A109" s="114"/>
      <c r="B109" s="7" t="s">
        <v>296</v>
      </c>
      <c r="C109" s="16" t="s">
        <v>183</v>
      </c>
      <c r="D109" s="16" t="s">
        <v>423</v>
      </c>
      <c r="E109" s="16"/>
      <c r="F109" s="16"/>
      <c r="G109" s="16"/>
      <c r="H109" s="26">
        <v>2000</v>
      </c>
      <c r="I109" s="26">
        <f t="shared" si="11"/>
        <v>24794</v>
      </c>
      <c r="J109" s="26">
        <f t="shared" si="11"/>
        <v>0</v>
      </c>
    </row>
    <row r="110" spans="1:10" ht="15.75">
      <c r="A110" s="114"/>
      <c r="B110" s="7" t="s">
        <v>166</v>
      </c>
      <c r="C110" s="16" t="s">
        <v>183</v>
      </c>
      <c r="D110" s="16" t="s">
        <v>423</v>
      </c>
      <c r="E110" s="16" t="s">
        <v>38</v>
      </c>
      <c r="F110" s="16"/>
      <c r="G110" s="16"/>
      <c r="H110" s="26">
        <v>2000</v>
      </c>
      <c r="I110" s="26">
        <f t="shared" si="11"/>
        <v>24794</v>
      </c>
      <c r="J110" s="26">
        <f t="shared" si="11"/>
        <v>0</v>
      </c>
    </row>
    <row r="111" spans="1:10" ht="15.75">
      <c r="A111" s="114"/>
      <c r="B111" s="7" t="s">
        <v>881</v>
      </c>
      <c r="C111" s="16" t="s">
        <v>183</v>
      </c>
      <c r="D111" s="16" t="s">
        <v>423</v>
      </c>
      <c r="E111" s="16" t="s">
        <v>38</v>
      </c>
      <c r="F111" s="16" t="s">
        <v>101</v>
      </c>
      <c r="G111" s="16"/>
      <c r="H111" s="26">
        <v>2000</v>
      </c>
      <c r="I111" s="26">
        <f>I112+I113</f>
        <v>24794</v>
      </c>
      <c r="J111" s="26">
        <f>J112+J113</f>
        <v>0</v>
      </c>
    </row>
    <row r="112" spans="1:10" ht="31.5">
      <c r="A112" s="114"/>
      <c r="B112" s="7" t="s">
        <v>83</v>
      </c>
      <c r="C112" s="16" t="s">
        <v>183</v>
      </c>
      <c r="D112" s="16" t="s">
        <v>423</v>
      </c>
      <c r="E112" s="16" t="s">
        <v>38</v>
      </c>
      <c r="F112" s="16" t="s">
        <v>101</v>
      </c>
      <c r="G112" s="16" t="s">
        <v>176</v>
      </c>
      <c r="H112" s="26">
        <v>669.7</v>
      </c>
      <c r="I112" s="26">
        <f>'[2]поправки'!O112</f>
        <v>24794</v>
      </c>
      <c r="J112" s="26">
        <f>'[2]поправки'!P112</f>
        <v>0</v>
      </c>
    </row>
    <row r="113" spans="1:10" ht="31.5" customHeight="1">
      <c r="A113" s="114"/>
      <c r="B113" s="7" t="s">
        <v>627</v>
      </c>
      <c r="C113" s="16" t="s">
        <v>108</v>
      </c>
      <c r="D113" s="16" t="s">
        <v>423</v>
      </c>
      <c r="E113" s="16" t="s">
        <v>38</v>
      </c>
      <c r="F113" s="16" t="s">
        <v>101</v>
      </c>
      <c r="G113" s="16" t="s">
        <v>176</v>
      </c>
      <c r="H113" s="26">
        <v>1330.3</v>
      </c>
      <c r="I113" s="26">
        <f>'[2]поправки'!O113</f>
        <v>0</v>
      </c>
      <c r="J113" s="26">
        <f>'[2]поправки'!P113</f>
        <v>0</v>
      </c>
    </row>
    <row r="114" spans="1:10" ht="15.75">
      <c r="A114" s="114"/>
      <c r="B114" s="7"/>
      <c r="C114" s="16"/>
      <c r="D114" s="16"/>
      <c r="E114" s="16"/>
      <c r="F114" s="16"/>
      <c r="G114" s="16"/>
      <c r="H114" s="26"/>
      <c r="I114" s="26"/>
      <c r="J114" s="26"/>
    </row>
    <row r="115" spans="1:10" ht="78.75">
      <c r="A115" s="114" t="s">
        <v>602</v>
      </c>
      <c r="B115" s="7" t="s">
        <v>192</v>
      </c>
      <c r="C115" s="16" t="s">
        <v>189</v>
      </c>
      <c r="D115" s="16"/>
      <c r="E115" s="16"/>
      <c r="F115" s="16"/>
      <c r="G115" s="16"/>
      <c r="H115" s="26">
        <v>38058.7</v>
      </c>
      <c r="I115" s="26">
        <f>I116+I120+I124+I133+I128</f>
        <v>5920</v>
      </c>
      <c r="J115" s="26">
        <f>J116+J120+J124+J133+J128</f>
        <v>0</v>
      </c>
    </row>
    <row r="116" spans="1:10" ht="15.75">
      <c r="A116" s="114"/>
      <c r="B116" s="7" t="s">
        <v>297</v>
      </c>
      <c r="C116" s="16" t="s">
        <v>189</v>
      </c>
      <c r="D116" s="16" t="s">
        <v>40</v>
      </c>
      <c r="E116" s="16"/>
      <c r="F116" s="16"/>
      <c r="G116" s="16"/>
      <c r="H116" s="26">
        <v>1850</v>
      </c>
      <c r="I116" s="26">
        <f aca="true" t="shared" si="12" ref="I116:J118">I117</f>
        <v>0</v>
      </c>
      <c r="J116" s="26">
        <f t="shared" si="12"/>
        <v>0</v>
      </c>
    </row>
    <row r="117" spans="1:10" ht="15.75" customHeight="1">
      <c r="A117" s="114"/>
      <c r="B117" s="7" t="s">
        <v>123</v>
      </c>
      <c r="C117" s="16" t="s">
        <v>189</v>
      </c>
      <c r="D117" s="16" t="s">
        <v>40</v>
      </c>
      <c r="E117" s="16" t="s">
        <v>101</v>
      </c>
      <c r="F117" s="16"/>
      <c r="G117" s="16"/>
      <c r="H117" s="26">
        <v>1850</v>
      </c>
      <c r="I117" s="26">
        <f t="shared" si="12"/>
        <v>0</v>
      </c>
      <c r="J117" s="26">
        <f t="shared" si="12"/>
        <v>0</v>
      </c>
    </row>
    <row r="118" spans="1:10" ht="31.5" customHeight="1">
      <c r="A118" s="114"/>
      <c r="B118" s="7" t="s">
        <v>43</v>
      </c>
      <c r="C118" s="16" t="s">
        <v>189</v>
      </c>
      <c r="D118" s="16" t="s">
        <v>40</v>
      </c>
      <c r="E118" s="16" t="s">
        <v>101</v>
      </c>
      <c r="F118" s="16" t="s">
        <v>426</v>
      </c>
      <c r="G118" s="16"/>
      <c r="H118" s="26">
        <v>1850</v>
      </c>
      <c r="I118" s="26">
        <f t="shared" si="12"/>
        <v>0</v>
      </c>
      <c r="J118" s="26">
        <f t="shared" si="12"/>
        <v>0</v>
      </c>
    </row>
    <row r="119" spans="1:10" ht="15.75">
      <c r="A119" s="114"/>
      <c r="B119" s="7" t="s">
        <v>441</v>
      </c>
      <c r="C119" s="16" t="s">
        <v>189</v>
      </c>
      <c r="D119" s="16" t="s">
        <v>40</v>
      </c>
      <c r="E119" s="16" t="s">
        <v>101</v>
      </c>
      <c r="F119" s="16" t="s">
        <v>426</v>
      </c>
      <c r="G119" s="16" t="s">
        <v>120</v>
      </c>
      <c r="H119" s="26">
        <v>1850</v>
      </c>
      <c r="I119" s="26">
        <f>'[2]поправки'!O119</f>
        <v>0</v>
      </c>
      <c r="J119" s="26">
        <f>'[2]поправки'!P119</f>
        <v>0</v>
      </c>
    </row>
    <row r="120" spans="1:10" ht="15.75">
      <c r="A120" s="114"/>
      <c r="B120" s="7" t="s">
        <v>872</v>
      </c>
      <c r="C120" s="16" t="s">
        <v>189</v>
      </c>
      <c r="D120" s="16" t="s">
        <v>420</v>
      </c>
      <c r="E120" s="16"/>
      <c r="F120" s="16"/>
      <c r="G120" s="16"/>
      <c r="H120" s="26">
        <v>370</v>
      </c>
      <c r="I120" s="26">
        <f aca="true" t="shared" si="13" ref="I120:J122">I121</f>
        <v>0</v>
      </c>
      <c r="J120" s="26">
        <f t="shared" si="13"/>
        <v>0</v>
      </c>
    </row>
    <row r="121" spans="1:10" ht="31.5">
      <c r="A121" s="114"/>
      <c r="B121" s="7" t="s">
        <v>882</v>
      </c>
      <c r="C121" s="16" t="s">
        <v>189</v>
      </c>
      <c r="D121" s="16" t="s">
        <v>420</v>
      </c>
      <c r="E121" s="16" t="s">
        <v>421</v>
      </c>
      <c r="F121" s="16"/>
      <c r="G121" s="16"/>
      <c r="H121" s="26">
        <v>370</v>
      </c>
      <c r="I121" s="26">
        <f t="shared" si="13"/>
        <v>0</v>
      </c>
      <c r="J121" s="26">
        <f t="shared" si="13"/>
        <v>0</v>
      </c>
    </row>
    <row r="122" spans="1:10" ht="31.5" customHeight="1">
      <c r="A122" s="114"/>
      <c r="B122" s="7" t="s">
        <v>122</v>
      </c>
      <c r="C122" s="16" t="s">
        <v>189</v>
      </c>
      <c r="D122" s="16" t="s">
        <v>420</v>
      </c>
      <c r="E122" s="16" t="s">
        <v>421</v>
      </c>
      <c r="F122" s="16" t="s">
        <v>39</v>
      </c>
      <c r="G122" s="16"/>
      <c r="H122" s="26">
        <v>370</v>
      </c>
      <c r="I122" s="26">
        <f t="shared" si="13"/>
        <v>0</v>
      </c>
      <c r="J122" s="26">
        <f t="shared" si="13"/>
        <v>0</v>
      </c>
    </row>
    <row r="123" spans="1:10" ht="15.75">
      <c r="A123" s="114"/>
      <c r="B123" s="7" t="s">
        <v>441</v>
      </c>
      <c r="C123" s="16" t="s">
        <v>189</v>
      </c>
      <c r="D123" s="16" t="s">
        <v>420</v>
      </c>
      <c r="E123" s="16" t="s">
        <v>421</v>
      </c>
      <c r="F123" s="16" t="s">
        <v>39</v>
      </c>
      <c r="G123" s="16" t="s">
        <v>120</v>
      </c>
      <c r="H123" s="26">
        <v>370</v>
      </c>
      <c r="I123" s="26">
        <f>'[2]поправки'!O123</f>
        <v>0</v>
      </c>
      <c r="J123" s="26">
        <f>'[2]поправки'!P123</f>
        <v>0</v>
      </c>
    </row>
    <row r="124" spans="1:10" ht="15.75">
      <c r="A124" s="114"/>
      <c r="B124" s="7" t="s">
        <v>296</v>
      </c>
      <c r="C124" s="16" t="s">
        <v>189</v>
      </c>
      <c r="D124" s="16" t="s">
        <v>423</v>
      </c>
      <c r="E124" s="16"/>
      <c r="F124" s="16"/>
      <c r="G124" s="16"/>
      <c r="H124" s="26">
        <v>15920</v>
      </c>
      <c r="I124" s="26">
        <f aca="true" t="shared" si="14" ref="I124:J126">I125</f>
        <v>5920</v>
      </c>
      <c r="J124" s="26">
        <f t="shared" si="14"/>
        <v>0</v>
      </c>
    </row>
    <row r="125" spans="1:10" ht="15.75">
      <c r="A125" s="114"/>
      <c r="B125" s="7" t="s">
        <v>166</v>
      </c>
      <c r="C125" s="16" t="s">
        <v>189</v>
      </c>
      <c r="D125" s="16" t="s">
        <v>423</v>
      </c>
      <c r="E125" s="16" t="s">
        <v>38</v>
      </c>
      <c r="F125" s="16"/>
      <c r="G125" s="16"/>
      <c r="H125" s="26">
        <v>15920</v>
      </c>
      <c r="I125" s="26">
        <f t="shared" si="14"/>
        <v>5920</v>
      </c>
      <c r="J125" s="26">
        <f t="shared" si="14"/>
        <v>0</v>
      </c>
    </row>
    <row r="126" spans="1:10" ht="15.75">
      <c r="A126" s="114"/>
      <c r="B126" s="7" t="s">
        <v>881</v>
      </c>
      <c r="C126" s="16" t="s">
        <v>189</v>
      </c>
      <c r="D126" s="16" t="s">
        <v>423</v>
      </c>
      <c r="E126" s="16" t="s">
        <v>38</v>
      </c>
      <c r="F126" s="16" t="s">
        <v>101</v>
      </c>
      <c r="G126" s="16"/>
      <c r="H126" s="26">
        <v>15920</v>
      </c>
      <c r="I126" s="26">
        <f t="shared" si="14"/>
        <v>5920</v>
      </c>
      <c r="J126" s="26">
        <f t="shared" si="14"/>
        <v>0</v>
      </c>
    </row>
    <row r="127" spans="1:10" ht="15.75">
      <c r="A127" s="114"/>
      <c r="B127" s="7" t="s">
        <v>441</v>
      </c>
      <c r="C127" s="16" t="s">
        <v>189</v>
      </c>
      <c r="D127" s="16" t="s">
        <v>423</v>
      </c>
      <c r="E127" s="16" t="s">
        <v>38</v>
      </c>
      <c r="F127" s="16" t="s">
        <v>101</v>
      </c>
      <c r="G127" s="16" t="s">
        <v>120</v>
      </c>
      <c r="H127" s="26">
        <v>15920</v>
      </c>
      <c r="I127" s="26">
        <f>'[2]поправки'!O127</f>
        <v>5920</v>
      </c>
      <c r="J127" s="26">
        <f>'[2]поправки'!P127</f>
        <v>0</v>
      </c>
    </row>
    <row r="128" spans="1:10" ht="15.75">
      <c r="A128" s="114"/>
      <c r="B128" s="7" t="s">
        <v>496</v>
      </c>
      <c r="C128" s="16" t="s">
        <v>189</v>
      </c>
      <c r="D128" s="16" t="s">
        <v>171</v>
      </c>
      <c r="E128" s="16"/>
      <c r="F128" s="16"/>
      <c r="G128" s="16"/>
      <c r="H128" s="26">
        <v>19733.7</v>
      </c>
      <c r="I128" s="26">
        <f>'[2]поправки'!O128</f>
        <v>0</v>
      </c>
      <c r="J128" s="26">
        <f>'[2]поправки'!P128</f>
        <v>0</v>
      </c>
    </row>
    <row r="129" spans="1:10" ht="15.75">
      <c r="A129" s="114"/>
      <c r="B129" s="7" t="s">
        <v>452</v>
      </c>
      <c r="C129" s="16" t="s">
        <v>189</v>
      </c>
      <c r="D129" s="16" t="s">
        <v>171</v>
      </c>
      <c r="E129" s="16" t="s">
        <v>112</v>
      </c>
      <c r="F129" s="16"/>
      <c r="G129" s="16"/>
      <c r="H129" s="26">
        <v>19733.7</v>
      </c>
      <c r="I129" s="26">
        <f>'[2]поправки'!O129</f>
        <v>0</v>
      </c>
      <c r="J129" s="26">
        <f>'[2]поправки'!P129</f>
        <v>0</v>
      </c>
    </row>
    <row r="130" spans="1:10" ht="15.75">
      <c r="A130" s="114"/>
      <c r="B130" s="7" t="s">
        <v>453</v>
      </c>
      <c r="C130" s="16" t="s">
        <v>189</v>
      </c>
      <c r="D130" s="16" t="s">
        <v>171</v>
      </c>
      <c r="E130" s="16" t="s">
        <v>112</v>
      </c>
      <c r="F130" s="16" t="s">
        <v>114</v>
      </c>
      <c r="G130" s="16"/>
      <c r="H130" s="26">
        <v>19733.7</v>
      </c>
      <c r="I130" s="26">
        <f>'[2]поправки'!O130</f>
        <v>0</v>
      </c>
      <c r="J130" s="26">
        <f>'[2]поправки'!P130</f>
        <v>0</v>
      </c>
    </row>
    <row r="131" spans="1:10" ht="15.75">
      <c r="A131" s="114"/>
      <c r="B131" s="7" t="s">
        <v>441</v>
      </c>
      <c r="C131" s="16" t="s">
        <v>189</v>
      </c>
      <c r="D131" s="16" t="s">
        <v>171</v>
      </c>
      <c r="E131" s="16" t="s">
        <v>112</v>
      </c>
      <c r="F131" s="16" t="s">
        <v>114</v>
      </c>
      <c r="G131" s="16" t="s">
        <v>120</v>
      </c>
      <c r="H131" s="26">
        <v>19676.4</v>
      </c>
      <c r="I131" s="26">
        <f>'[2]поправки'!O131</f>
        <v>0</v>
      </c>
      <c r="J131" s="26">
        <f>'[2]поправки'!P131</f>
        <v>0</v>
      </c>
    </row>
    <row r="132" spans="1:10" ht="31.5">
      <c r="A132" s="114"/>
      <c r="B132" s="7" t="s">
        <v>854</v>
      </c>
      <c r="C132" s="16" t="s">
        <v>855</v>
      </c>
      <c r="D132" s="16" t="s">
        <v>171</v>
      </c>
      <c r="E132" s="16" t="s">
        <v>112</v>
      </c>
      <c r="F132" s="16" t="s">
        <v>114</v>
      </c>
      <c r="G132" s="16" t="s">
        <v>120</v>
      </c>
      <c r="H132" s="26">
        <v>57.3</v>
      </c>
      <c r="I132" s="26">
        <f>'[2]поправки'!O132</f>
        <v>0</v>
      </c>
      <c r="J132" s="26">
        <f>'[2]поправки'!P132</f>
        <v>0</v>
      </c>
    </row>
    <row r="133" spans="1:10" ht="15.75">
      <c r="A133" s="114"/>
      <c r="B133" s="7" t="s">
        <v>616</v>
      </c>
      <c r="C133" s="16" t="s">
        <v>189</v>
      </c>
      <c r="D133" s="16" t="s">
        <v>864</v>
      </c>
      <c r="E133" s="16"/>
      <c r="F133" s="16"/>
      <c r="G133" s="16"/>
      <c r="H133" s="26">
        <v>185</v>
      </c>
      <c r="I133" s="26">
        <f aca="true" t="shared" si="15" ref="I133:J135">I134</f>
        <v>0</v>
      </c>
      <c r="J133" s="26">
        <f t="shared" si="15"/>
        <v>0</v>
      </c>
    </row>
    <row r="134" spans="1:10" ht="15.75">
      <c r="A134" s="114"/>
      <c r="B134" s="7" t="s">
        <v>429</v>
      </c>
      <c r="C134" s="16" t="s">
        <v>189</v>
      </c>
      <c r="D134" s="16" t="s">
        <v>864</v>
      </c>
      <c r="E134" s="16" t="s">
        <v>114</v>
      </c>
      <c r="F134" s="16"/>
      <c r="G134" s="16"/>
      <c r="H134" s="26">
        <v>185</v>
      </c>
      <c r="I134" s="26">
        <f t="shared" si="15"/>
        <v>0</v>
      </c>
      <c r="J134" s="26">
        <f t="shared" si="15"/>
        <v>0</v>
      </c>
    </row>
    <row r="135" spans="1:10" ht="15.75">
      <c r="A135" s="114"/>
      <c r="B135" s="7" t="s">
        <v>37</v>
      </c>
      <c r="C135" s="16" t="s">
        <v>189</v>
      </c>
      <c r="D135" s="16" t="s">
        <v>864</v>
      </c>
      <c r="E135" s="16" t="s">
        <v>114</v>
      </c>
      <c r="F135" s="16" t="s">
        <v>424</v>
      </c>
      <c r="G135" s="16"/>
      <c r="H135" s="26">
        <v>185</v>
      </c>
      <c r="I135" s="26">
        <f t="shared" si="15"/>
        <v>0</v>
      </c>
      <c r="J135" s="26">
        <f t="shared" si="15"/>
        <v>0</v>
      </c>
    </row>
    <row r="136" spans="1:10" ht="15.75">
      <c r="A136" s="114"/>
      <c r="B136" s="7" t="s">
        <v>441</v>
      </c>
      <c r="C136" s="16" t="s">
        <v>189</v>
      </c>
      <c r="D136" s="16" t="s">
        <v>864</v>
      </c>
      <c r="E136" s="16" t="s">
        <v>114</v>
      </c>
      <c r="F136" s="16" t="s">
        <v>424</v>
      </c>
      <c r="G136" s="16" t="s">
        <v>120</v>
      </c>
      <c r="H136" s="26">
        <v>185</v>
      </c>
      <c r="I136" s="26">
        <f>'[2]поправки'!O136</f>
        <v>0</v>
      </c>
      <c r="J136" s="26">
        <f>'[2]поправки'!P136</f>
        <v>0</v>
      </c>
    </row>
    <row r="137" spans="1:10" ht="15.75">
      <c r="A137" s="114"/>
      <c r="B137" s="7"/>
      <c r="C137" s="16"/>
      <c r="D137" s="16"/>
      <c r="E137" s="16"/>
      <c r="F137" s="16"/>
      <c r="G137" s="16"/>
      <c r="H137" s="26"/>
      <c r="I137" s="26"/>
      <c r="J137" s="26"/>
    </row>
    <row r="138" spans="1:10" ht="76.5" customHeight="1">
      <c r="A138" s="114" t="s">
        <v>426</v>
      </c>
      <c r="B138" s="7" t="s">
        <v>629</v>
      </c>
      <c r="C138" s="16" t="s">
        <v>190</v>
      </c>
      <c r="D138" s="16"/>
      <c r="E138" s="16"/>
      <c r="F138" s="16"/>
      <c r="G138" s="16"/>
      <c r="H138" s="26">
        <v>12397.7</v>
      </c>
      <c r="I138" s="26">
        <f aca="true" t="shared" si="16" ref="I138:J141">I139</f>
        <v>17088.7</v>
      </c>
      <c r="J138" s="26">
        <f t="shared" si="16"/>
        <v>0</v>
      </c>
    </row>
    <row r="139" spans="1:10" ht="15.75">
      <c r="A139" s="114"/>
      <c r="B139" s="7" t="s">
        <v>630</v>
      </c>
      <c r="C139" s="16" t="s">
        <v>190</v>
      </c>
      <c r="D139" s="16" t="s">
        <v>36</v>
      </c>
      <c r="E139" s="16"/>
      <c r="F139" s="16"/>
      <c r="G139" s="16"/>
      <c r="H139" s="26">
        <v>12397.7</v>
      </c>
      <c r="I139" s="26">
        <f t="shared" si="16"/>
        <v>17088.7</v>
      </c>
      <c r="J139" s="26">
        <f t="shared" si="16"/>
        <v>0</v>
      </c>
    </row>
    <row r="140" spans="1:10" ht="31.5">
      <c r="A140" s="114"/>
      <c r="B140" s="7" t="s">
        <v>412</v>
      </c>
      <c r="C140" s="16" t="s">
        <v>190</v>
      </c>
      <c r="D140" s="16" t="s">
        <v>36</v>
      </c>
      <c r="E140" s="16" t="s">
        <v>90</v>
      </c>
      <c r="F140" s="16"/>
      <c r="G140" s="16"/>
      <c r="H140" s="26">
        <v>12397.7</v>
      </c>
      <c r="I140" s="26">
        <f t="shared" si="16"/>
        <v>17088.7</v>
      </c>
      <c r="J140" s="26">
        <f t="shared" si="16"/>
        <v>0</v>
      </c>
    </row>
    <row r="141" spans="1:10" ht="15.75">
      <c r="A141" s="114"/>
      <c r="B141" s="7" t="s">
        <v>413</v>
      </c>
      <c r="C141" s="16" t="s">
        <v>190</v>
      </c>
      <c r="D141" s="16" t="s">
        <v>36</v>
      </c>
      <c r="E141" s="16" t="s">
        <v>90</v>
      </c>
      <c r="F141" s="16" t="s">
        <v>110</v>
      </c>
      <c r="G141" s="16"/>
      <c r="H141" s="26">
        <v>12397.7</v>
      </c>
      <c r="I141" s="26">
        <f t="shared" si="16"/>
        <v>17088.7</v>
      </c>
      <c r="J141" s="26">
        <f t="shared" si="16"/>
        <v>0</v>
      </c>
    </row>
    <row r="142" spans="1:10" ht="31.5">
      <c r="A142" s="114"/>
      <c r="B142" s="7" t="s">
        <v>83</v>
      </c>
      <c r="C142" s="16" t="s">
        <v>190</v>
      </c>
      <c r="D142" s="16" t="s">
        <v>36</v>
      </c>
      <c r="E142" s="16" t="s">
        <v>90</v>
      </c>
      <c r="F142" s="16" t="s">
        <v>110</v>
      </c>
      <c r="G142" s="16" t="s">
        <v>176</v>
      </c>
      <c r="H142" s="26">
        <v>12397.7</v>
      </c>
      <c r="I142" s="26">
        <f>'[2]поправки'!O142</f>
        <v>17088.7</v>
      </c>
      <c r="J142" s="26">
        <f>'[2]поправки'!P142</f>
        <v>0</v>
      </c>
    </row>
    <row r="143" spans="1:10" ht="15.75">
      <c r="A143" s="114"/>
      <c r="B143" s="7"/>
      <c r="C143" s="16"/>
      <c r="D143" s="16"/>
      <c r="E143" s="16"/>
      <c r="F143" s="16"/>
      <c r="G143" s="16"/>
      <c r="H143" s="26"/>
      <c r="I143" s="26"/>
      <c r="J143" s="26"/>
    </row>
    <row r="144" spans="1:10" ht="63">
      <c r="A144" s="114" t="s">
        <v>113</v>
      </c>
      <c r="B144" s="7" t="s">
        <v>345</v>
      </c>
      <c r="C144" s="16" t="s">
        <v>344</v>
      </c>
      <c r="D144" s="16"/>
      <c r="E144" s="16"/>
      <c r="F144" s="16"/>
      <c r="G144" s="16"/>
      <c r="H144" s="26">
        <v>400</v>
      </c>
      <c r="I144" s="26">
        <f aca="true" t="shared" si="17" ref="I144:J147">I145</f>
        <v>0</v>
      </c>
      <c r="J144" s="26">
        <f t="shared" si="17"/>
        <v>0</v>
      </c>
    </row>
    <row r="145" spans="1:10" ht="15.75">
      <c r="A145" s="114"/>
      <c r="B145" s="7" t="s">
        <v>496</v>
      </c>
      <c r="C145" s="16" t="s">
        <v>344</v>
      </c>
      <c r="D145" s="16" t="s">
        <v>171</v>
      </c>
      <c r="E145" s="16"/>
      <c r="F145" s="16"/>
      <c r="G145" s="16"/>
      <c r="H145" s="26">
        <v>400</v>
      </c>
      <c r="I145" s="26">
        <f t="shared" si="17"/>
        <v>0</v>
      </c>
      <c r="J145" s="26">
        <f t="shared" si="17"/>
        <v>0</v>
      </c>
    </row>
    <row r="146" spans="1:10" ht="15.75">
      <c r="A146" s="114"/>
      <c r="B146" s="7" t="s">
        <v>164</v>
      </c>
      <c r="C146" s="16" t="s">
        <v>344</v>
      </c>
      <c r="D146" s="16" t="s">
        <v>171</v>
      </c>
      <c r="E146" s="16" t="s">
        <v>39</v>
      </c>
      <c r="F146" s="16"/>
      <c r="G146" s="16"/>
      <c r="H146" s="26">
        <v>400</v>
      </c>
      <c r="I146" s="26">
        <f t="shared" si="17"/>
        <v>0</v>
      </c>
      <c r="J146" s="26">
        <f t="shared" si="17"/>
        <v>0</v>
      </c>
    </row>
    <row r="147" spans="1:10" ht="31.5">
      <c r="A147" s="114"/>
      <c r="B147" s="7" t="s">
        <v>165</v>
      </c>
      <c r="C147" s="16" t="s">
        <v>344</v>
      </c>
      <c r="D147" s="16" t="s">
        <v>171</v>
      </c>
      <c r="E147" s="16" t="s">
        <v>39</v>
      </c>
      <c r="F147" s="16" t="s">
        <v>112</v>
      </c>
      <c r="G147" s="16"/>
      <c r="H147" s="26">
        <v>400</v>
      </c>
      <c r="I147" s="26">
        <f t="shared" si="17"/>
        <v>0</v>
      </c>
      <c r="J147" s="26">
        <f t="shared" si="17"/>
        <v>0</v>
      </c>
    </row>
    <row r="148" spans="1:10" ht="15.75">
      <c r="A148" s="114"/>
      <c r="B148" s="7" t="s">
        <v>879</v>
      </c>
      <c r="C148" s="16" t="s">
        <v>344</v>
      </c>
      <c r="D148" s="16" t="s">
        <v>171</v>
      </c>
      <c r="E148" s="16" t="s">
        <v>39</v>
      </c>
      <c r="F148" s="16" t="s">
        <v>112</v>
      </c>
      <c r="G148" s="16" t="s">
        <v>22</v>
      </c>
      <c r="H148" s="26">
        <v>400</v>
      </c>
      <c r="I148" s="26">
        <f>'[2]поправки'!O148</f>
        <v>0</v>
      </c>
      <c r="J148" s="26">
        <f>'[2]поправки'!P148</f>
        <v>0</v>
      </c>
    </row>
    <row r="149" spans="1:10" ht="15.75">
      <c r="A149" s="114"/>
      <c r="B149" s="7"/>
      <c r="C149" s="16"/>
      <c r="D149" s="16"/>
      <c r="E149" s="16"/>
      <c r="F149" s="16"/>
      <c r="G149" s="16"/>
      <c r="H149" s="26"/>
      <c r="I149" s="26"/>
      <c r="J149" s="26"/>
    </row>
    <row r="150" spans="1:10" ht="47.25" customHeight="1">
      <c r="A150" s="114" t="s">
        <v>428</v>
      </c>
      <c r="B150" s="7" t="s">
        <v>203</v>
      </c>
      <c r="C150" s="16" t="s">
        <v>188</v>
      </c>
      <c r="D150" s="16"/>
      <c r="E150" s="16"/>
      <c r="F150" s="16"/>
      <c r="G150" s="16"/>
      <c r="H150" s="26">
        <v>13525.9</v>
      </c>
      <c r="I150" s="26">
        <f aca="true" t="shared" si="18" ref="I150:J152">I151</f>
        <v>13500</v>
      </c>
      <c r="J150" s="26">
        <f t="shared" si="18"/>
        <v>12000</v>
      </c>
    </row>
    <row r="151" spans="1:10" ht="15.75">
      <c r="A151" s="114"/>
      <c r="B151" s="7" t="s">
        <v>496</v>
      </c>
      <c r="C151" s="16" t="s">
        <v>188</v>
      </c>
      <c r="D151" s="16" t="s">
        <v>171</v>
      </c>
      <c r="E151" s="16"/>
      <c r="F151" s="16"/>
      <c r="G151" s="16"/>
      <c r="H151" s="26">
        <v>13525.9</v>
      </c>
      <c r="I151" s="26">
        <f t="shared" si="18"/>
        <v>13500</v>
      </c>
      <c r="J151" s="26">
        <f t="shared" si="18"/>
        <v>12000</v>
      </c>
    </row>
    <row r="152" spans="1:10" ht="15.75">
      <c r="A152" s="114"/>
      <c r="B152" s="7" t="s">
        <v>452</v>
      </c>
      <c r="C152" s="16" t="s">
        <v>188</v>
      </c>
      <c r="D152" s="16" t="s">
        <v>171</v>
      </c>
      <c r="E152" s="16" t="s">
        <v>112</v>
      </c>
      <c r="F152" s="16"/>
      <c r="G152" s="16"/>
      <c r="H152" s="26">
        <v>13525.9</v>
      </c>
      <c r="I152" s="26">
        <f t="shared" si="18"/>
        <v>13500</v>
      </c>
      <c r="J152" s="26">
        <f t="shared" si="18"/>
        <v>12000</v>
      </c>
    </row>
    <row r="153" spans="1:10" ht="15.75">
      <c r="A153" s="114"/>
      <c r="B153" s="7" t="s">
        <v>453</v>
      </c>
      <c r="C153" s="16" t="s">
        <v>188</v>
      </c>
      <c r="D153" s="16" t="s">
        <v>171</v>
      </c>
      <c r="E153" s="16" t="s">
        <v>112</v>
      </c>
      <c r="F153" s="16" t="s">
        <v>114</v>
      </c>
      <c r="G153" s="16"/>
      <c r="H153" s="26">
        <v>13525.9</v>
      </c>
      <c r="I153" s="26">
        <f>I154+I155</f>
        <v>13500</v>
      </c>
      <c r="J153" s="26">
        <f>J154+J155</f>
        <v>12000</v>
      </c>
    </row>
    <row r="154" spans="1:10" ht="15.75">
      <c r="A154" s="114"/>
      <c r="B154" s="7" t="s">
        <v>441</v>
      </c>
      <c r="C154" s="16" t="s">
        <v>188</v>
      </c>
      <c r="D154" s="16" t="s">
        <v>171</v>
      </c>
      <c r="E154" s="16" t="s">
        <v>112</v>
      </c>
      <c r="F154" s="16" t="s">
        <v>114</v>
      </c>
      <c r="G154" s="16" t="s">
        <v>120</v>
      </c>
      <c r="H154" s="26">
        <v>13500</v>
      </c>
      <c r="I154" s="26">
        <f>'[2]поправки'!O154</f>
        <v>13500</v>
      </c>
      <c r="J154" s="26">
        <f>'[2]поправки'!P154</f>
        <v>12000</v>
      </c>
    </row>
    <row r="155" spans="1:10" ht="31.5">
      <c r="A155" s="114"/>
      <c r="B155" s="7" t="s">
        <v>854</v>
      </c>
      <c r="C155" s="16" t="s">
        <v>350</v>
      </c>
      <c r="D155" s="16" t="s">
        <v>171</v>
      </c>
      <c r="E155" s="16" t="s">
        <v>112</v>
      </c>
      <c r="F155" s="16" t="s">
        <v>114</v>
      </c>
      <c r="G155" s="16" t="s">
        <v>120</v>
      </c>
      <c r="H155" s="26">
        <v>25.9</v>
      </c>
      <c r="I155" s="26">
        <f>'[2]поправки'!O155</f>
        <v>0</v>
      </c>
      <c r="J155" s="26">
        <f>'[2]поправки'!P155</f>
        <v>0</v>
      </c>
    </row>
    <row r="156" spans="1:10" ht="15.75">
      <c r="A156" s="114"/>
      <c r="B156" s="7"/>
      <c r="C156" s="16"/>
      <c r="D156" s="16"/>
      <c r="E156" s="16"/>
      <c r="F156" s="16"/>
      <c r="G156" s="16"/>
      <c r="H156" s="26"/>
      <c r="I156" s="26"/>
      <c r="J156" s="26"/>
    </row>
    <row r="157" spans="1:10" ht="47.25">
      <c r="A157" s="114" t="s">
        <v>603</v>
      </c>
      <c r="B157" s="7" t="s">
        <v>631</v>
      </c>
      <c r="C157" s="16" t="s">
        <v>205</v>
      </c>
      <c r="D157" s="16"/>
      <c r="E157" s="16"/>
      <c r="F157" s="16"/>
      <c r="G157" s="16"/>
      <c r="H157" s="26">
        <v>154908.5</v>
      </c>
      <c r="I157" s="26">
        <f aca="true" t="shared" si="19" ref="I157:J159">I158</f>
        <v>241470</v>
      </c>
      <c r="J157" s="26">
        <f t="shared" si="19"/>
        <v>251870</v>
      </c>
    </row>
    <row r="158" spans="1:10" ht="15.75">
      <c r="A158" s="114"/>
      <c r="B158" s="7" t="s">
        <v>496</v>
      </c>
      <c r="C158" s="16" t="s">
        <v>205</v>
      </c>
      <c r="D158" s="16" t="s">
        <v>171</v>
      </c>
      <c r="E158" s="16"/>
      <c r="F158" s="16"/>
      <c r="G158" s="16"/>
      <c r="H158" s="26">
        <v>154908.5</v>
      </c>
      <c r="I158" s="26">
        <f t="shared" si="19"/>
        <v>241470</v>
      </c>
      <c r="J158" s="26">
        <f t="shared" si="19"/>
        <v>251870</v>
      </c>
    </row>
    <row r="159" spans="1:10" ht="15.75">
      <c r="A159" s="114"/>
      <c r="B159" s="7" t="s">
        <v>452</v>
      </c>
      <c r="C159" s="16" t="s">
        <v>205</v>
      </c>
      <c r="D159" s="16" t="s">
        <v>171</v>
      </c>
      <c r="E159" s="16" t="s">
        <v>112</v>
      </c>
      <c r="F159" s="16"/>
      <c r="G159" s="16"/>
      <c r="H159" s="26">
        <v>154908.5</v>
      </c>
      <c r="I159" s="26">
        <f t="shared" si="19"/>
        <v>241470</v>
      </c>
      <c r="J159" s="26">
        <f t="shared" si="19"/>
        <v>251870</v>
      </c>
    </row>
    <row r="160" spans="1:10" ht="15.75">
      <c r="A160" s="114"/>
      <c r="B160" s="7" t="s">
        <v>850</v>
      </c>
      <c r="C160" s="16" t="s">
        <v>205</v>
      </c>
      <c r="D160" s="16" t="s">
        <v>171</v>
      </c>
      <c r="E160" s="16" t="s">
        <v>112</v>
      </c>
      <c r="F160" s="16" t="s">
        <v>90</v>
      </c>
      <c r="G160" s="16"/>
      <c r="H160" s="26">
        <v>154908.5</v>
      </c>
      <c r="I160" s="26">
        <f>I161+I162</f>
        <v>241470</v>
      </c>
      <c r="J160" s="26">
        <f>J161+J162</f>
        <v>251870</v>
      </c>
    </row>
    <row r="161" spans="1:10" ht="31.5">
      <c r="A161" s="114"/>
      <c r="B161" s="7" t="s">
        <v>83</v>
      </c>
      <c r="C161" s="16" t="s">
        <v>205</v>
      </c>
      <c r="D161" s="16" t="s">
        <v>171</v>
      </c>
      <c r="E161" s="16" t="s">
        <v>112</v>
      </c>
      <c r="F161" s="16" t="s">
        <v>90</v>
      </c>
      <c r="G161" s="16" t="s">
        <v>176</v>
      </c>
      <c r="H161" s="26">
        <v>150205.2</v>
      </c>
      <c r="I161" s="26">
        <f>'[2]поправки'!O161</f>
        <v>241470</v>
      </c>
      <c r="J161" s="26">
        <f>'[2]поправки'!P161</f>
        <v>251870</v>
      </c>
    </row>
    <row r="162" spans="1:10" ht="31.5" customHeight="1">
      <c r="A162" s="114"/>
      <c r="B162" s="7" t="s">
        <v>627</v>
      </c>
      <c r="C162" s="16" t="s">
        <v>357</v>
      </c>
      <c r="D162" s="16" t="s">
        <v>171</v>
      </c>
      <c r="E162" s="16" t="s">
        <v>112</v>
      </c>
      <c r="F162" s="16" t="s">
        <v>90</v>
      </c>
      <c r="G162" s="16" t="s">
        <v>176</v>
      </c>
      <c r="H162" s="26">
        <v>4703.3</v>
      </c>
      <c r="I162" s="26">
        <f>'[2]поправки'!O162</f>
        <v>0</v>
      </c>
      <c r="J162" s="26">
        <f>'[2]поправки'!P162</f>
        <v>0</v>
      </c>
    </row>
    <row r="163" spans="1:10" ht="15.75">
      <c r="A163" s="114"/>
      <c r="B163" s="7"/>
      <c r="C163" s="16"/>
      <c r="D163" s="16"/>
      <c r="E163" s="16"/>
      <c r="F163" s="16"/>
      <c r="G163" s="16"/>
      <c r="H163" s="26"/>
      <c r="I163" s="26"/>
      <c r="J163" s="26"/>
    </row>
    <row r="164" spans="1:10" ht="63">
      <c r="A164" s="114" t="s">
        <v>424</v>
      </c>
      <c r="B164" s="7" t="s">
        <v>222</v>
      </c>
      <c r="C164" s="16" t="s">
        <v>223</v>
      </c>
      <c r="D164" s="16"/>
      <c r="E164" s="16"/>
      <c r="F164" s="16"/>
      <c r="G164" s="16"/>
      <c r="H164" s="26">
        <v>418.9</v>
      </c>
      <c r="I164" s="26">
        <f aca="true" t="shared" si="20" ref="I164:J167">I165</f>
        <v>511.2</v>
      </c>
      <c r="J164" s="26">
        <f t="shared" si="20"/>
        <v>0</v>
      </c>
    </row>
    <row r="165" spans="1:10" ht="15.75">
      <c r="A165" s="114"/>
      <c r="B165" s="7" t="s">
        <v>632</v>
      </c>
      <c r="C165" s="16" t="s">
        <v>223</v>
      </c>
      <c r="D165" s="16" t="s">
        <v>423</v>
      </c>
      <c r="E165" s="16"/>
      <c r="F165" s="16"/>
      <c r="G165" s="16"/>
      <c r="H165" s="26">
        <v>418.9</v>
      </c>
      <c r="I165" s="26">
        <f t="shared" si="20"/>
        <v>511.2</v>
      </c>
      <c r="J165" s="26">
        <f t="shared" si="20"/>
        <v>0</v>
      </c>
    </row>
    <row r="166" spans="1:10" ht="15.75">
      <c r="A166" s="114"/>
      <c r="B166" s="7" t="s">
        <v>166</v>
      </c>
      <c r="C166" s="16" t="s">
        <v>223</v>
      </c>
      <c r="D166" s="16" t="s">
        <v>423</v>
      </c>
      <c r="E166" s="16" t="s">
        <v>38</v>
      </c>
      <c r="F166" s="16"/>
      <c r="G166" s="16"/>
      <c r="H166" s="26">
        <v>418.9</v>
      </c>
      <c r="I166" s="26">
        <f t="shared" si="20"/>
        <v>511.2</v>
      </c>
      <c r="J166" s="26">
        <f t="shared" si="20"/>
        <v>0</v>
      </c>
    </row>
    <row r="167" spans="1:10" ht="15.75">
      <c r="A167" s="114"/>
      <c r="B167" s="7" t="s">
        <v>881</v>
      </c>
      <c r="C167" s="16" t="s">
        <v>223</v>
      </c>
      <c r="D167" s="16" t="s">
        <v>423</v>
      </c>
      <c r="E167" s="16" t="s">
        <v>38</v>
      </c>
      <c r="F167" s="16" t="s">
        <v>101</v>
      </c>
      <c r="G167" s="16"/>
      <c r="H167" s="26">
        <v>418.9</v>
      </c>
      <c r="I167" s="26">
        <f t="shared" si="20"/>
        <v>511.2</v>
      </c>
      <c r="J167" s="26">
        <f t="shared" si="20"/>
        <v>0</v>
      </c>
    </row>
    <row r="168" spans="1:10" ht="31.5">
      <c r="A168" s="114"/>
      <c r="B168" s="7" t="s">
        <v>83</v>
      </c>
      <c r="C168" s="16" t="s">
        <v>223</v>
      </c>
      <c r="D168" s="16" t="s">
        <v>423</v>
      </c>
      <c r="E168" s="16" t="s">
        <v>38</v>
      </c>
      <c r="F168" s="16" t="s">
        <v>101</v>
      </c>
      <c r="G168" s="16" t="s">
        <v>176</v>
      </c>
      <c r="H168" s="26">
        <v>418.9</v>
      </c>
      <c r="I168" s="26">
        <f>'[2]поправки'!O168</f>
        <v>511.2</v>
      </c>
      <c r="J168" s="26">
        <f>'[2]поправки'!P168</f>
        <v>0</v>
      </c>
    </row>
    <row r="169" spans="1:10" ht="15.75">
      <c r="A169" s="114"/>
      <c r="B169" s="7"/>
      <c r="C169" s="16"/>
      <c r="D169" s="16"/>
      <c r="E169" s="16"/>
      <c r="F169" s="16"/>
      <c r="G169" s="16"/>
      <c r="H169" s="26"/>
      <c r="I169" s="26"/>
      <c r="J169" s="26"/>
    </row>
    <row r="170" spans="1:10" ht="47.25" customHeight="1">
      <c r="A170" s="114" t="s">
        <v>604</v>
      </c>
      <c r="B170" s="7" t="s">
        <v>224</v>
      </c>
      <c r="C170" s="16" t="s">
        <v>225</v>
      </c>
      <c r="D170" s="16"/>
      <c r="E170" s="16"/>
      <c r="F170" s="16"/>
      <c r="G170" s="16"/>
      <c r="H170" s="26">
        <v>915.5</v>
      </c>
      <c r="I170" s="26" t="e">
        <f>I171</f>
        <v>#REF!</v>
      </c>
      <c r="J170" s="26" t="e">
        <f>J171</f>
        <v>#REF!</v>
      </c>
    </row>
    <row r="171" spans="1:10" ht="15.75">
      <c r="A171" s="114"/>
      <c r="B171" s="7" t="s">
        <v>872</v>
      </c>
      <c r="C171" s="16" t="s">
        <v>225</v>
      </c>
      <c r="D171" s="16" t="s">
        <v>420</v>
      </c>
      <c r="E171" s="16"/>
      <c r="F171" s="16"/>
      <c r="G171" s="16"/>
      <c r="H171" s="26">
        <v>915.5</v>
      </c>
      <c r="I171" s="26" t="e">
        <f>#REF!+I172</f>
        <v>#REF!</v>
      </c>
      <c r="J171" s="26" t="e">
        <f>#REF!+J172</f>
        <v>#REF!</v>
      </c>
    </row>
    <row r="172" spans="1:10" ht="31.5">
      <c r="A172" s="114"/>
      <c r="B172" s="7" t="s">
        <v>882</v>
      </c>
      <c r="C172" s="16" t="s">
        <v>225</v>
      </c>
      <c r="D172" s="16" t="s">
        <v>420</v>
      </c>
      <c r="E172" s="16" t="s">
        <v>421</v>
      </c>
      <c r="F172" s="16"/>
      <c r="G172" s="16"/>
      <c r="H172" s="26">
        <v>915.5</v>
      </c>
      <c r="I172" s="26">
        <f>I173</f>
        <v>18309.4</v>
      </c>
      <c r="J172" s="26">
        <f>J173</f>
        <v>0</v>
      </c>
    </row>
    <row r="173" spans="1:10" ht="31.5" customHeight="1">
      <c r="A173" s="114"/>
      <c r="B173" s="7" t="s">
        <v>122</v>
      </c>
      <c r="C173" s="16" t="s">
        <v>225</v>
      </c>
      <c r="D173" s="16" t="s">
        <v>420</v>
      </c>
      <c r="E173" s="16" t="s">
        <v>421</v>
      </c>
      <c r="F173" s="16" t="s">
        <v>39</v>
      </c>
      <c r="G173" s="16"/>
      <c r="H173" s="26">
        <v>915.5</v>
      </c>
      <c r="I173" s="26">
        <f>I174</f>
        <v>18309.4</v>
      </c>
      <c r="J173" s="26">
        <f>J174</f>
        <v>0</v>
      </c>
    </row>
    <row r="174" spans="1:10" ht="31.5">
      <c r="A174" s="114"/>
      <c r="B174" s="7" t="s">
        <v>83</v>
      </c>
      <c r="C174" s="16" t="s">
        <v>225</v>
      </c>
      <c r="D174" s="16" t="s">
        <v>420</v>
      </c>
      <c r="E174" s="16" t="s">
        <v>421</v>
      </c>
      <c r="F174" s="16" t="s">
        <v>39</v>
      </c>
      <c r="G174" s="16" t="s">
        <v>176</v>
      </c>
      <c r="H174" s="26">
        <v>915.5</v>
      </c>
      <c r="I174" s="26">
        <f>'[2]поправки'!O174</f>
        <v>18309.4</v>
      </c>
      <c r="J174" s="26">
        <f>'[2]поправки'!P174</f>
        <v>0</v>
      </c>
    </row>
    <row r="175" spans="1:10" ht="15.75">
      <c r="A175" s="114"/>
      <c r="B175" s="7"/>
      <c r="C175" s="16"/>
      <c r="D175" s="16"/>
      <c r="E175" s="16"/>
      <c r="F175" s="16"/>
      <c r="G175" s="16"/>
      <c r="H175" s="26"/>
      <c r="I175" s="26"/>
      <c r="J175" s="26"/>
    </row>
    <row r="176" spans="1:10" ht="63">
      <c r="A176" s="114" t="s">
        <v>605</v>
      </c>
      <c r="B176" s="7" t="s">
        <v>226</v>
      </c>
      <c r="C176" s="16" t="s">
        <v>227</v>
      </c>
      <c r="D176" s="16"/>
      <c r="E176" s="16"/>
      <c r="F176" s="16"/>
      <c r="G176" s="16"/>
      <c r="H176" s="26">
        <v>3280.3</v>
      </c>
      <c r="I176" s="26" t="e">
        <f>#REF!+I177+I182</f>
        <v>#REF!</v>
      </c>
      <c r="J176" s="26" t="e">
        <f>#REF!+J177+J182</f>
        <v>#REF!</v>
      </c>
    </row>
    <row r="177" spans="1:10" ht="15.75">
      <c r="A177" s="114"/>
      <c r="B177" s="7" t="s">
        <v>496</v>
      </c>
      <c r="C177" s="16" t="s">
        <v>227</v>
      </c>
      <c r="D177" s="16" t="s">
        <v>171</v>
      </c>
      <c r="E177" s="16"/>
      <c r="F177" s="16"/>
      <c r="G177" s="16"/>
      <c r="H177" s="26">
        <v>1930.3</v>
      </c>
      <c r="I177" s="26">
        <f>I178</f>
        <v>500</v>
      </c>
      <c r="J177" s="26">
        <f>J178</f>
        <v>4076</v>
      </c>
    </row>
    <row r="178" spans="1:10" ht="15.75">
      <c r="A178" s="114"/>
      <c r="B178" s="7" t="s">
        <v>164</v>
      </c>
      <c r="C178" s="16" t="s">
        <v>227</v>
      </c>
      <c r="D178" s="16" t="s">
        <v>171</v>
      </c>
      <c r="E178" s="16" t="s">
        <v>39</v>
      </c>
      <c r="F178" s="16"/>
      <c r="G178" s="16"/>
      <c r="H178" s="26">
        <v>1930.3</v>
      </c>
      <c r="I178" s="26">
        <f>I179</f>
        <v>500</v>
      </c>
      <c r="J178" s="26">
        <f>J179</f>
        <v>4076</v>
      </c>
    </row>
    <row r="179" spans="1:10" ht="31.5">
      <c r="A179" s="114"/>
      <c r="B179" s="7" t="s">
        <v>165</v>
      </c>
      <c r="C179" s="16" t="s">
        <v>227</v>
      </c>
      <c r="D179" s="16" t="s">
        <v>171</v>
      </c>
      <c r="E179" s="16" t="s">
        <v>39</v>
      </c>
      <c r="F179" s="16" t="s">
        <v>112</v>
      </c>
      <c r="G179" s="16"/>
      <c r="H179" s="26">
        <v>1930.3</v>
      </c>
      <c r="I179" s="26">
        <f>I181+I180</f>
        <v>500</v>
      </c>
      <c r="J179" s="26">
        <f>J181+J180</f>
        <v>4076</v>
      </c>
    </row>
    <row r="180" spans="1:10" ht="15.75">
      <c r="A180" s="114"/>
      <c r="B180" s="7" t="s">
        <v>441</v>
      </c>
      <c r="C180" s="16" t="s">
        <v>227</v>
      </c>
      <c r="D180" s="16" t="s">
        <v>171</v>
      </c>
      <c r="E180" s="16" t="s">
        <v>39</v>
      </c>
      <c r="F180" s="16" t="s">
        <v>112</v>
      </c>
      <c r="G180" s="16" t="s">
        <v>120</v>
      </c>
      <c r="H180" s="26">
        <v>499.9</v>
      </c>
      <c r="I180" s="26">
        <f>'[2]поправки'!O180</f>
        <v>0</v>
      </c>
      <c r="J180" s="26">
        <f>'[2]поправки'!P180</f>
        <v>576</v>
      </c>
    </row>
    <row r="181" spans="1:10" ht="15.75">
      <c r="A181" s="114"/>
      <c r="B181" s="7" t="s">
        <v>879</v>
      </c>
      <c r="C181" s="16" t="s">
        <v>227</v>
      </c>
      <c r="D181" s="16" t="s">
        <v>171</v>
      </c>
      <c r="E181" s="16" t="s">
        <v>39</v>
      </c>
      <c r="F181" s="16" t="s">
        <v>112</v>
      </c>
      <c r="G181" s="16" t="s">
        <v>22</v>
      </c>
      <c r="H181" s="26">
        <v>1430.4</v>
      </c>
      <c r="I181" s="26">
        <f>'[2]поправки'!O181</f>
        <v>500</v>
      </c>
      <c r="J181" s="26">
        <f>'[2]поправки'!P181</f>
        <v>3500</v>
      </c>
    </row>
    <row r="182" spans="1:10" ht="15.75">
      <c r="A182" s="114"/>
      <c r="B182" s="7" t="s">
        <v>18</v>
      </c>
      <c r="C182" s="16" t="s">
        <v>227</v>
      </c>
      <c r="D182" s="16" t="s">
        <v>864</v>
      </c>
      <c r="E182" s="16"/>
      <c r="F182" s="16"/>
      <c r="G182" s="16"/>
      <c r="H182" s="26">
        <v>1350</v>
      </c>
      <c r="I182" s="26">
        <f aca="true" t="shared" si="21" ref="I182:J184">I183</f>
        <v>1230</v>
      </c>
      <c r="J182" s="26">
        <f t="shared" si="21"/>
        <v>0</v>
      </c>
    </row>
    <row r="183" spans="1:10" ht="15.75">
      <c r="A183" s="114"/>
      <c r="B183" s="7" t="s">
        <v>164</v>
      </c>
      <c r="C183" s="16" t="s">
        <v>227</v>
      </c>
      <c r="D183" s="16" t="s">
        <v>864</v>
      </c>
      <c r="E183" s="16" t="s">
        <v>39</v>
      </c>
      <c r="F183" s="16"/>
      <c r="G183" s="16"/>
      <c r="H183" s="26">
        <v>1350</v>
      </c>
      <c r="I183" s="26">
        <f t="shared" si="21"/>
        <v>1230</v>
      </c>
      <c r="J183" s="26">
        <f t="shared" si="21"/>
        <v>0</v>
      </c>
    </row>
    <row r="184" spans="1:10" ht="31.5">
      <c r="A184" s="114"/>
      <c r="B184" s="7" t="s">
        <v>165</v>
      </c>
      <c r="C184" s="16" t="s">
        <v>227</v>
      </c>
      <c r="D184" s="16" t="s">
        <v>864</v>
      </c>
      <c r="E184" s="16" t="s">
        <v>39</v>
      </c>
      <c r="F184" s="16" t="s">
        <v>112</v>
      </c>
      <c r="G184" s="16"/>
      <c r="H184" s="26">
        <v>1350</v>
      </c>
      <c r="I184" s="26">
        <f t="shared" si="21"/>
        <v>1230</v>
      </c>
      <c r="J184" s="26">
        <f t="shared" si="21"/>
        <v>0</v>
      </c>
    </row>
    <row r="185" spans="1:10" ht="15.75">
      <c r="A185" s="114"/>
      <c r="B185" s="7" t="s">
        <v>879</v>
      </c>
      <c r="C185" s="16" t="s">
        <v>227</v>
      </c>
      <c r="D185" s="16" t="s">
        <v>864</v>
      </c>
      <c r="E185" s="16" t="s">
        <v>39</v>
      </c>
      <c r="F185" s="16" t="s">
        <v>112</v>
      </c>
      <c r="G185" s="16" t="s">
        <v>22</v>
      </c>
      <c r="H185" s="26">
        <v>1350</v>
      </c>
      <c r="I185" s="26">
        <f>'[2]поправки'!O185</f>
        <v>1230</v>
      </c>
      <c r="J185" s="26">
        <f>'[2]поправки'!P185</f>
        <v>0</v>
      </c>
    </row>
    <row r="186" spans="1:10" ht="15.75">
      <c r="A186" s="114"/>
      <c r="B186" s="7"/>
      <c r="C186" s="16"/>
      <c r="D186" s="16"/>
      <c r="E186" s="16"/>
      <c r="F186" s="16"/>
      <c r="G186" s="16"/>
      <c r="H186" s="26"/>
      <c r="I186" s="26"/>
      <c r="J186" s="26"/>
    </row>
    <row r="187" spans="1:10" ht="47.25" customHeight="1">
      <c r="A187" s="114" t="s">
        <v>606</v>
      </c>
      <c r="B187" s="7" t="s">
        <v>633</v>
      </c>
      <c r="C187" s="16" t="s">
        <v>228</v>
      </c>
      <c r="D187" s="16"/>
      <c r="E187" s="16"/>
      <c r="F187" s="16"/>
      <c r="G187" s="16"/>
      <c r="H187" s="26">
        <v>16216.9</v>
      </c>
      <c r="I187" s="26">
        <f aca="true" t="shared" si="22" ref="I187:J190">I188</f>
        <v>19800</v>
      </c>
      <c r="J187" s="26">
        <f t="shared" si="22"/>
        <v>21423.6</v>
      </c>
    </row>
    <row r="188" spans="1:10" ht="15.75">
      <c r="A188" s="114"/>
      <c r="B188" s="7" t="s">
        <v>496</v>
      </c>
      <c r="C188" s="16" t="s">
        <v>228</v>
      </c>
      <c r="D188" s="16" t="s">
        <v>171</v>
      </c>
      <c r="E188" s="16"/>
      <c r="F188" s="16"/>
      <c r="G188" s="16"/>
      <c r="H188" s="26">
        <v>16216.9</v>
      </c>
      <c r="I188" s="26">
        <f t="shared" si="22"/>
        <v>19800</v>
      </c>
      <c r="J188" s="26">
        <f t="shared" si="22"/>
        <v>21423.6</v>
      </c>
    </row>
    <row r="189" spans="1:10" ht="15.75">
      <c r="A189" s="114"/>
      <c r="B189" s="7" t="s">
        <v>452</v>
      </c>
      <c r="C189" s="16" t="s">
        <v>228</v>
      </c>
      <c r="D189" s="16" t="s">
        <v>171</v>
      </c>
      <c r="E189" s="16" t="s">
        <v>112</v>
      </c>
      <c r="F189" s="16"/>
      <c r="G189" s="16"/>
      <c r="H189" s="26">
        <v>16216.9</v>
      </c>
      <c r="I189" s="26">
        <f t="shared" si="22"/>
        <v>19800</v>
      </c>
      <c r="J189" s="26">
        <f t="shared" si="22"/>
        <v>21423.6</v>
      </c>
    </row>
    <row r="190" spans="1:10" ht="15.75">
      <c r="A190" s="114"/>
      <c r="B190" s="7" t="s">
        <v>453</v>
      </c>
      <c r="C190" s="16" t="s">
        <v>228</v>
      </c>
      <c r="D190" s="16" t="s">
        <v>171</v>
      </c>
      <c r="E190" s="16" t="s">
        <v>112</v>
      </c>
      <c r="F190" s="16" t="s">
        <v>114</v>
      </c>
      <c r="G190" s="16"/>
      <c r="H190" s="26">
        <v>16216.9</v>
      </c>
      <c r="I190" s="26">
        <f t="shared" si="22"/>
        <v>19800</v>
      </c>
      <c r="J190" s="26">
        <f t="shared" si="22"/>
        <v>21423.6</v>
      </c>
    </row>
    <row r="191" spans="1:10" ht="31.5">
      <c r="A191" s="114"/>
      <c r="B191" s="7" t="s">
        <v>83</v>
      </c>
      <c r="C191" s="16" t="s">
        <v>228</v>
      </c>
      <c r="D191" s="16" t="s">
        <v>171</v>
      </c>
      <c r="E191" s="16" t="s">
        <v>112</v>
      </c>
      <c r="F191" s="16" t="s">
        <v>114</v>
      </c>
      <c r="G191" s="16" t="s">
        <v>176</v>
      </c>
      <c r="H191" s="26">
        <v>16216.9</v>
      </c>
      <c r="I191" s="26">
        <f>'[2]поправки'!O191</f>
        <v>19800</v>
      </c>
      <c r="J191" s="26">
        <f>'[2]поправки'!P191</f>
        <v>21423.6</v>
      </c>
    </row>
    <row r="192" spans="1:10" ht="15.75">
      <c r="A192" s="114"/>
      <c r="B192" s="7"/>
      <c r="C192" s="16"/>
      <c r="D192" s="16"/>
      <c r="E192" s="16"/>
      <c r="F192" s="16"/>
      <c r="G192" s="16"/>
      <c r="H192" s="26"/>
      <c r="I192" s="26"/>
      <c r="J192" s="26"/>
    </row>
    <row r="193" spans="1:10" ht="47.25">
      <c r="A193" s="114" t="s">
        <v>607</v>
      </c>
      <c r="B193" s="7" t="s">
        <v>634</v>
      </c>
      <c r="C193" s="16" t="s">
        <v>230</v>
      </c>
      <c r="D193" s="16"/>
      <c r="E193" s="16"/>
      <c r="F193" s="16"/>
      <c r="G193" s="16"/>
      <c r="H193" s="26">
        <v>563.3</v>
      </c>
      <c r="I193" s="26">
        <f aca="true" t="shared" si="23" ref="I193:J196">I194</f>
        <v>605.2</v>
      </c>
      <c r="J193" s="26">
        <f t="shared" si="23"/>
        <v>654.8</v>
      </c>
    </row>
    <row r="194" spans="1:10" ht="15.75">
      <c r="A194" s="114"/>
      <c r="B194" s="7" t="s">
        <v>496</v>
      </c>
      <c r="C194" s="16" t="s">
        <v>230</v>
      </c>
      <c r="D194" s="16" t="s">
        <v>171</v>
      </c>
      <c r="E194" s="16"/>
      <c r="F194" s="16"/>
      <c r="G194" s="16"/>
      <c r="H194" s="26">
        <v>563.3</v>
      </c>
      <c r="I194" s="26">
        <f t="shared" si="23"/>
        <v>605.2</v>
      </c>
      <c r="J194" s="26">
        <f t="shared" si="23"/>
        <v>654.8</v>
      </c>
    </row>
    <row r="195" spans="1:10" ht="15.75">
      <c r="A195" s="114"/>
      <c r="B195" s="7" t="s">
        <v>452</v>
      </c>
      <c r="C195" s="16" t="s">
        <v>230</v>
      </c>
      <c r="D195" s="16" t="s">
        <v>171</v>
      </c>
      <c r="E195" s="16" t="s">
        <v>112</v>
      </c>
      <c r="F195" s="16"/>
      <c r="G195" s="16"/>
      <c r="H195" s="26">
        <v>563.3</v>
      </c>
      <c r="I195" s="26">
        <f t="shared" si="23"/>
        <v>605.2</v>
      </c>
      <c r="J195" s="26">
        <f t="shared" si="23"/>
        <v>654.8</v>
      </c>
    </row>
    <row r="196" spans="1:10" ht="15.75">
      <c r="A196" s="114"/>
      <c r="B196" s="7" t="s">
        <v>453</v>
      </c>
      <c r="C196" s="16" t="s">
        <v>230</v>
      </c>
      <c r="D196" s="16" t="s">
        <v>171</v>
      </c>
      <c r="E196" s="16" t="s">
        <v>112</v>
      </c>
      <c r="F196" s="16" t="s">
        <v>114</v>
      </c>
      <c r="G196" s="16"/>
      <c r="H196" s="26">
        <v>563.3</v>
      </c>
      <c r="I196" s="26">
        <f t="shared" si="23"/>
        <v>605.2</v>
      </c>
      <c r="J196" s="26">
        <f t="shared" si="23"/>
        <v>654.8</v>
      </c>
    </row>
    <row r="197" spans="1:10" ht="31.5">
      <c r="A197" s="114"/>
      <c r="B197" s="7" t="s">
        <v>83</v>
      </c>
      <c r="C197" s="16" t="s">
        <v>230</v>
      </c>
      <c r="D197" s="16" t="s">
        <v>171</v>
      </c>
      <c r="E197" s="16" t="s">
        <v>112</v>
      </c>
      <c r="F197" s="16" t="s">
        <v>114</v>
      </c>
      <c r="G197" s="16" t="s">
        <v>176</v>
      </c>
      <c r="H197" s="26">
        <v>563.3</v>
      </c>
      <c r="I197" s="26">
        <f>'[2]поправки'!O197</f>
        <v>605.2</v>
      </c>
      <c r="J197" s="26">
        <f>'[2]поправки'!P197</f>
        <v>654.8</v>
      </c>
    </row>
    <row r="198" spans="1:10" ht="15.75">
      <c r="A198" s="114"/>
      <c r="B198" s="7"/>
      <c r="C198" s="16"/>
      <c r="D198" s="16"/>
      <c r="E198" s="16"/>
      <c r="F198" s="16"/>
      <c r="G198" s="16"/>
      <c r="H198" s="26"/>
      <c r="I198" s="26"/>
      <c r="J198" s="26"/>
    </row>
    <row r="199" spans="1:10" ht="63">
      <c r="A199" s="114" t="s">
        <v>608</v>
      </c>
      <c r="B199" s="7" t="s">
        <v>395</v>
      </c>
      <c r="C199" s="16" t="s">
        <v>396</v>
      </c>
      <c r="D199" s="16"/>
      <c r="E199" s="16"/>
      <c r="F199" s="16"/>
      <c r="G199" s="16"/>
      <c r="H199" s="26">
        <v>2047.6</v>
      </c>
      <c r="I199" s="26" t="e">
        <f>I200+I204+#REF!</f>
        <v>#REF!</v>
      </c>
      <c r="J199" s="26" t="e">
        <f>J200+J204+#REF!</f>
        <v>#REF!</v>
      </c>
    </row>
    <row r="200" spans="1:10" ht="15.75">
      <c r="A200" s="114"/>
      <c r="B200" s="7" t="s">
        <v>496</v>
      </c>
      <c r="C200" s="16" t="s">
        <v>396</v>
      </c>
      <c r="D200" s="16" t="s">
        <v>171</v>
      </c>
      <c r="E200" s="16"/>
      <c r="F200" s="16"/>
      <c r="G200" s="16"/>
      <c r="H200" s="26">
        <v>1527.6</v>
      </c>
      <c r="I200" s="26">
        <f aca="true" t="shared" si="24" ref="I200:J202">I201</f>
        <v>3205.5</v>
      </c>
      <c r="J200" s="26">
        <f t="shared" si="24"/>
        <v>3468.4</v>
      </c>
    </row>
    <row r="201" spans="1:10" ht="15.75">
      <c r="A201" s="114"/>
      <c r="B201" s="7" t="s">
        <v>452</v>
      </c>
      <c r="C201" s="16" t="s">
        <v>396</v>
      </c>
      <c r="D201" s="16" t="s">
        <v>171</v>
      </c>
      <c r="E201" s="16" t="s">
        <v>112</v>
      </c>
      <c r="F201" s="16"/>
      <c r="G201" s="16"/>
      <c r="H201" s="26">
        <v>1527.6</v>
      </c>
      <c r="I201" s="26">
        <f t="shared" si="24"/>
        <v>3205.5</v>
      </c>
      <c r="J201" s="26">
        <f t="shared" si="24"/>
        <v>3468.4</v>
      </c>
    </row>
    <row r="202" spans="1:10" ht="15.75">
      <c r="A202" s="114"/>
      <c r="B202" s="7" t="s">
        <v>850</v>
      </c>
      <c r="C202" s="16" t="s">
        <v>396</v>
      </c>
      <c r="D202" s="16" t="s">
        <v>171</v>
      </c>
      <c r="E202" s="16" t="s">
        <v>112</v>
      </c>
      <c r="F202" s="16" t="s">
        <v>90</v>
      </c>
      <c r="G202" s="16"/>
      <c r="H202" s="26">
        <v>1527.6</v>
      </c>
      <c r="I202" s="26">
        <f t="shared" si="24"/>
        <v>3205.5</v>
      </c>
      <c r="J202" s="26">
        <f t="shared" si="24"/>
        <v>3468.4</v>
      </c>
    </row>
    <row r="203" spans="1:10" ht="31.5">
      <c r="A203" s="114"/>
      <c r="B203" s="7" t="s">
        <v>83</v>
      </c>
      <c r="C203" s="16" t="s">
        <v>396</v>
      </c>
      <c r="D203" s="16" t="s">
        <v>171</v>
      </c>
      <c r="E203" s="16" t="s">
        <v>112</v>
      </c>
      <c r="F203" s="16" t="s">
        <v>90</v>
      </c>
      <c r="G203" s="16" t="s">
        <v>176</v>
      </c>
      <c r="H203" s="26">
        <v>1527.6</v>
      </c>
      <c r="I203" s="26">
        <f>'[2]поправки'!O203</f>
        <v>3205.5</v>
      </c>
      <c r="J203" s="26">
        <f>'[2]поправки'!P203</f>
        <v>3468.4</v>
      </c>
    </row>
    <row r="204" spans="1:10" ht="15.75">
      <c r="A204" s="114"/>
      <c r="B204" s="7" t="s">
        <v>630</v>
      </c>
      <c r="C204" s="16" t="s">
        <v>396</v>
      </c>
      <c r="D204" s="16" t="s">
        <v>36</v>
      </c>
      <c r="E204" s="16"/>
      <c r="F204" s="16"/>
      <c r="G204" s="16"/>
      <c r="H204" s="26">
        <v>520</v>
      </c>
      <c r="I204" s="26">
        <f aca="true" t="shared" si="25" ref="I204:J206">I205</f>
        <v>520</v>
      </c>
      <c r="J204" s="26">
        <f t="shared" si="25"/>
        <v>0</v>
      </c>
    </row>
    <row r="205" spans="1:10" ht="31.5">
      <c r="A205" s="114"/>
      <c r="B205" s="7" t="s">
        <v>412</v>
      </c>
      <c r="C205" s="16" t="s">
        <v>396</v>
      </c>
      <c r="D205" s="16" t="s">
        <v>36</v>
      </c>
      <c r="E205" s="16" t="s">
        <v>90</v>
      </c>
      <c r="F205" s="16"/>
      <c r="G205" s="16"/>
      <c r="H205" s="26">
        <v>520</v>
      </c>
      <c r="I205" s="26">
        <f t="shared" si="25"/>
        <v>520</v>
      </c>
      <c r="J205" s="26">
        <f t="shared" si="25"/>
        <v>0</v>
      </c>
    </row>
    <row r="206" spans="1:10" ht="15.75">
      <c r="A206" s="114"/>
      <c r="B206" s="7" t="s">
        <v>413</v>
      </c>
      <c r="C206" s="16" t="s">
        <v>396</v>
      </c>
      <c r="D206" s="16" t="s">
        <v>36</v>
      </c>
      <c r="E206" s="16" t="s">
        <v>90</v>
      </c>
      <c r="F206" s="16" t="s">
        <v>110</v>
      </c>
      <c r="G206" s="16"/>
      <c r="H206" s="26">
        <v>520</v>
      </c>
      <c r="I206" s="26">
        <f t="shared" si="25"/>
        <v>520</v>
      </c>
      <c r="J206" s="26">
        <f t="shared" si="25"/>
        <v>0</v>
      </c>
    </row>
    <row r="207" spans="1:10" ht="31.5">
      <c r="A207" s="114"/>
      <c r="B207" s="7" t="s">
        <v>83</v>
      </c>
      <c r="C207" s="16" t="s">
        <v>396</v>
      </c>
      <c r="D207" s="16" t="s">
        <v>36</v>
      </c>
      <c r="E207" s="16" t="s">
        <v>90</v>
      </c>
      <c r="F207" s="16" t="s">
        <v>110</v>
      </c>
      <c r="G207" s="16" t="s">
        <v>176</v>
      </c>
      <c r="H207" s="26">
        <v>520</v>
      </c>
      <c r="I207" s="26">
        <f>'[2]поправки'!O207</f>
        <v>520</v>
      </c>
      <c r="J207" s="26">
        <f>'[2]поправки'!P207</f>
        <v>0</v>
      </c>
    </row>
    <row r="208" spans="1:10" ht="15.75">
      <c r="A208" s="114"/>
      <c r="B208" s="7"/>
      <c r="C208" s="16"/>
      <c r="D208" s="16"/>
      <c r="E208" s="16"/>
      <c r="F208" s="16"/>
      <c r="G208" s="16"/>
      <c r="H208" s="26"/>
      <c r="I208" s="26"/>
      <c r="J208" s="26"/>
    </row>
    <row r="209" spans="1:10" ht="31.5" customHeight="1">
      <c r="A209" s="114" t="s">
        <v>609</v>
      </c>
      <c r="B209" s="7" t="s">
        <v>197</v>
      </c>
      <c r="C209" s="16" t="s">
        <v>338</v>
      </c>
      <c r="D209" s="16"/>
      <c r="E209" s="16"/>
      <c r="F209" s="16"/>
      <c r="G209" s="16"/>
      <c r="H209" s="26">
        <v>966.4</v>
      </c>
      <c r="I209" s="26">
        <f aca="true" t="shared" si="26" ref="I209:J212">I210</f>
        <v>10647.5</v>
      </c>
      <c r="J209" s="26">
        <f t="shared" si="26"/>
        <v>11520.6</v>
      </c>
    </row>
    <row r="210" spans="1:10" ht="15.75">
      <c r="A210" s="114"/>
      <c r="B210" s="7" t="s">
        <v>496</v>
      </c>
      <c r="C210" s="16" t="s">
        <v>338</v>
      </c>
      <c r="D210" s="16" t="s">
        <v>171</v>
      </c>
      <c r="E210" s="16"/>
      <c r="F210" s="16"/>
      <c r="G210" s="16"/>
      <c r="H210" s="26">
        <v>966.4</v>
      </c>
      <c r="I210" s="26">
        <f t="shared" si="26"/>
        <v>10647.5</v>
      </c>
      <c r="J210" s="26">
        <f t="shared" si="26"/>
        <v>11520.6</v>
      </c>
    </row>
    <row r="211" spans="1:10" ht="15.75">
      <c r="A211" s="114"/>
      <c r="B211" s="7" t="s">
        <v>452</v>
      </c>
      <c r="C211" s="16" t="s">
        <v>338</v>
      </c>
      <c r="D211" s="16" t="s">
        <v>171</v>
      </c>
      <c r="E211" s="16" t="s">
        <v>112</v>
      </c>
      <c r="F211" s="16"/>
      <c r="G211" s="16"/>
      <c r="H211" s="26">
        <v>966.4</v>
      </c>
      <c r="I211" s="26">
        <f t="shared" si="26"/>
        <v>10647.5</v>
      </c>
      <c r="J211" s="26">
        <f t="shared" si="26"/>
        <v>11520.6</v>
      </c>
    </row>
    <row r="212" spans="1:10" ht="15.75">
      <c r="A212" s="114"/>
      <c r="B212" s="7" t="s">
        <v>850</v>
      </c>
      <c r="C212" s="16" t="s">
        <v>338</v>
      </c>
      <c r="D212" s="16" t="s">
        <v>171</v>
      </c>
      <c r="E212" s="16" t="s">
        <v>112</v>
      </c>
      <c r="F212" s="16" t="s">
        <v>90</v>
      </c>
      <c r="G212" s="16"/>
      <c r="H212" s="26">
        <v>966.4</v>
      </c>
      <c r="I212" s="26">
        <f t="shared" si="26"/>
        <v>10647.5</v>
      </c>
      <c r="J212" s="26">
        <f t="shared" si="26"/>
        <v>11520.6</v>
      </c>
    </row>
    <row r="213" spans="1:10" ht="31.5">
      <c r="A213" s="114"/>
      <c r="B213" s="7" t="s">
        <v>83</v>
      </c>
      <c r="C213" s="16" t="s">
        <v>338</v>
      </c>
      <c r="D213" s="16" t="s">
        <v>171</v>
      </c>
      <c r="E213" s="16" t="s">
        <v>112</v>
      </c>
      <c r="F213" s="16" t="s">
        <v>90</v>
      </c>
      <c r="G213" s="16" t="s">
        <v>176</v>
      </c>
      <c r="H213" s="26">
        <v>966.4</v>
      </c>
      <c r="I213" s="26">
        <f>'[2]поправки'!O213</f>
        <v>10647.5</v>
      </c>
      <c r="J213" s="26">
        <f>'[2]поправки'!P213</f>
        <v>11520.6</v>
      </c>
    </row>
    <row r="214" spans="1:10" ht="15.75">
      <c r="A214" s="114"/>
      <c r="B214" s="7"/>
      <c r="C214" s="16"/>
      <c r="D214" s="16"/>
      <c r="E214" s="16"/>
      <c r="F214" s="16"/>
      <c r="G214" s="16"/>
      <c r="H214" s="26"/>
      <c r="I214" s="26"/>
      <c r="J214" s="26"/>
    </row>
    <row r="215" spans="1:10" ht="78.75">
      <c r="A215" s="114" t="s">
        <v>610</v>
      </c>
      <c r="B215" s="7" t="s">
        <v>360</v>
      </c>
      <c r="C215" s="16" t="s">
        <v>339</v>
      </c>
      <c r="D215" s="16"/>
      <c r="E215" s="16"/>
      <c r="F215" s="16"/>
      <c r="G215" s="16"/>
      <c r="H215" s="26">
        <v>1596</v>
      </c>
      <c r="I215" s="26" t="e">
        <f>#REF!++I216+I220</f>
        <v>#REF!</v>
      </c>
      <c r="J215" s="26" t="e">
        <f>#REF!++J216+J220</f>
        <v>#REF!</v>
      </c>
    </row>
    <row r="216" spans="1:10" ht="15.75">
      <c r="A216" s="114"/>
      <c r="B216" s="7" t="s">
        <v>496</v>
      </c>
      <c r="C216" s="16" t="s">
        <v>339</v>
      </c>
      <c r="D216" s="16" t="s">
        <v>171</v>
      </c>
      <c r="E216" s="16"/>
      <c r="F216" s="16"/>
      <c r="G216" s="16"/>
      <c r="H216" s="26">
        <v>1536</v>
      </c>
      <c r="I216" s="26">
        <f aca="true" t="shared" si="27" ref="I216:J218">I217</f>
        <v>2913.5</v>
      </c>
      <c r="J216" s="26">
        <f t="shared" si="27"/>
        <v>0</v>
      </c>
    </row>
    <row r="217" spans="1:10" ht="31.5">
      <c r="A217" s="114"/>
      <c r="B217" s="7" t="s">
        <v>412</v>
      </c>
      <c r="C217" s="16" t="s">
        <v>339</v>
      </c>
      <c r="D217" s="16" t="s">
        <v>171</v>
      </c>
      <c r="E217" s="16" t="s">
        <v>90</v>
      </c>
      <c r="F217" s="16"/>
      <c r="G217" s="16"/>
      <c r="H217" s="26">
        <v>1536</v>
      </c>
      <c r="I217" s="26">
        <f t="shared" si="27"/>
        <v>2913.5</v>
      </c>
      <c r="J217" s="26">
        <f t="shared" si="27"/>
        <v>0</v>
      </c>
    </row>
    <row r="218" spans="1:10" ht="47.25" customHeight="1">
      <c r="A218" s="114"/>
      <c r="B218" s="7" t="s">
        <v>216</v>
      </c>
      <c r="C218" s="16" t="s">
        <v>339</v>
      </c>
      <c r="D218" s="16" t="s">
        <v>171</v>
      </c>
      <c r="E218" s="16" t="s">
        <v>90</v>
      </c>
      <c r="F218" s="16" t="s">
        <v>101</v>
      </c>
      <c r="G218" s="16"/>
      <c r="H218" s="26">
        <v>1536</v>
      </c>
      <c r="I218" s="26">
        <f t="shared" si="27"/>
        <v>2913.5</v>
      </c>
      <c r="J218" s="26">
        <f t="shared" si="27"/>
        <v>0</v>
      </c>
    </row>
    <row r="219" spans="1:10" ht="31.5">
      <c r="A219" s="114"/>
      <c r="B219" s="7" t="s">
        <v>83</v>
      </c>
      <c r="C219" s="16" t="s">
        <v>339</v>
      </c>
      <c r="D219" s="16" t="s">
        <v>171</v>
      </c>
      <c r="E219" s="16" t="s">
        <v>90</v>
      </c>
      <c r="F219" s="16" t="s">
        <v>101</v>
      </c>
      <c r="G219" s="16" t="s">
        <v>176</v>
      </c>
      <c r="H219" s="26">
        <v>1536</v>
      </c>
      <c r="I219" s="26">
        <f>'[2]поправки'!O219</f>
        <v>2913.5</v>
      </c>
      <c r="J219" s="26">
        <f>'[2]поправки'!P219</f>
        <v>0</v>
      </c>
    </row>
    <row r="220" spans="1:10" ht="15.75">
      <c r="A220" s="114"/>
      <c r="B220" s="7" t="s">
        <v>18</v>
      </c>
      <c r="C220" s="16" t="s">
        <v>339</v>
      </c>
      <c r="D220" s="16" t="s">
        <v>864</v>
      </c>
      <c r="E220" s="16"/>
      <c r="F220" s="16"/>
      <c r="G220" s="16"/>
      <c r="H220" s="26">
        <v>60</v>
      </c>
      <c r="I220" s="26">
        <f aca="true" t="shared" si="28" ref="I220:J222">I221</f>
        <v>1086</v>
      </c>
      <c r="J220" s="26">
        <f t="shared" si="28"/>
        <v>0</v>
      </c>
    </row>
    <row r="221" spans="1:10" ht="31.5">
      <c r="A221" s="114"/>
      <c r="B221" s="7" t="s">
        <v>412</v>
      </c>
      <c r="C221" s="16" t="s">
        <v>339</v>
      </c>
      <c r="D221" s="16" t="s">
        <v>864</v>
      </c>
      <c r="E221" s="16" t="s">
        <v>90</v>
      </c>
      <c r="F221" s="16"/>
      <c r="G221" s="16"/>
      <c r="H221" s="26">
        <v>60</v>
      </c>
      <c r="I221" s="26">
        <f t="shared" si="28"/>
        <v>1086</v>
      </c>
      <c r="J221" s="26">
        <f t="shared" si="28"/>
        <v>0</v>
      </c>
    </row>
    <row r="222" spans="1:10" ht="47.25" customHeight="1">
      <c r="A222" s="114"/>
      <c r="B222" s="7" t="s">
        <v>216</v>
      </c>
      <c r="C222" s="16" t="s">
        <v>339</v>
      </c>
      <c r="D222" s="16" t="s">
        <v>864</v>
      </c>
      <c r="E222" s="16" t="s">
        <v>90</v>
      </c>
      <c r="F222" s="16" t="s">
        <v>101</v>
      </c>
      <c r="G222" s="16"/>
      <c r="H222" s="26">
        <v>60</v>
      </c>
      <c r="I222" s="26">
        <f t="shared" si="28"/>
        <v>1086</v>
      </c>
      <c r="J222" s="26">
        <f t="shared" si="28"/>
        <v>0</v>
      </c>
    </row>
    <row r="223" spans="1:10" ht="31.5">
      <c r="A223" s="114"/>
      <c r="B223" s="7" t="s">
        <v>83</v>
      </c>
      <c r="C223" s="16" t="s">
        <v>339</v>
      </c>
      <c r="D223" s="16" t="s">
        <v>864</v>
      </c>
      <c r="E223" s="16" t="s">
        <v>90</v>
      </c>
      <c r="F223" s="16" t="s">
        <v>101</v>
      </c>
      <c r="G223" s="16" t="s">
        <v>176</v>
      </c>
      <c r="H223" s="26">
        <v>60</v>
      </c>
      <c r="I223" s="26">
        <f>'[2]поправки'!O223</f>
        <v>1086</v>
      </c>
      <c r="J223" s="26">
        <f>'[2]поправки'!P223</f>
        <v>0</v>
      </c>
    </row>
    <row r="224" spans="1:10" ht="15.75">
      <c r="A224" s="114"/>
      <c r="B224" s="7"/>
      <c r="C224" s="16"/>
      <c r="D224" s="16"/>
      <c r="E224" s="16"/>
      <c r="F224" s="16"/>
      <c r="G224" s="16"/>
      <c r="H224" s="26"/>
      <c r="I224" s="26"/>
      <c r="J224" s="26"/>
    </row>
    <row r="225" spans="1:10" ht="31.5">
      <c r="A225" s="114" t="s">
        <v>611</v>
      </c>
      <c r="B225" s="7" t="s">
        <v>375</v>
      </c>
      <c r="C225" s="16" t="s">
        <v>337</v>
      </c>
      <c r="D225" s="16"/>
      <c r="E225" s="16"/>
      <c r="F225" s="16"/>
      <c r="G225" s="16"/>
      <c r="H225" s="26">
        <v>35800</v>
      </c>
      <c r="I225" s="26">
        <f aca="true" t="shared" si="29" ref="I225:J228">I226</f>
        <v>0</v>
      </c>
      <c r="J225" s="26">
        <f t="shared" si="29"/>
        <v>19900</v>
      </c>
    </row>
    <row r="226" spans="1:10" ht="15.75">
      <c r="A226" s="114"/>
      <c r="B226" s="7" t="s">
        <v>632</v>
      </c>
      <c r="C226" s="16" t="s">
        <v>337</v>
      </c>
      <c r="D226" s="16" t="s">
        <v>423</v>
      </c>
      <c r="E226" s="16"/>
      <c r="F226" s="16"/>
      <c r="G226" s="16"/>
      <c r="H226" s="26">
        <v>35800</v>
      </c>
      <c r="I226" s="26">
        <f t="shared" si="29"/>
        <v>0</v>
      </c>
      <c r="J226" s="26">
        <f t="shared" si="29"/>
        <v>19900</v>
      </c>
    </row>
    <row r="227" spans="1:10" ht="15.75">
      <c r="A227" s="114"/>
      <c r="B227" s="7" t="s">
        <v>166</v>
      </c>
      <c r="C227" s="16" t="s">
        <v>337</v>
      </c>
      <c r="D227" s="16" t="s">
        <v>423</v>
      </c>
      <c r="E227" s="16" t="s">
        <v>38</v>
      </c>
      <c r="F227" s="16"/>
      <c r="G227" s="16"/>
      <c r="H227" s="26">
        <v>35800</v>
      </c>
      <c r="I227" s="26">
        <f t="shared" si="29"/>
        <v>0</v>
      </c>
      <c r="J227" s="26">
        <f t="shared" si="29"/>
        <v>19900</v>
      </c>
    </row>
    <row r="228" spans="1:10" ht="15.75">
      <c r="A228" s="114"/>
      <c r="B228" s="7" t="s">
        <v>881</v>
      </c>
      <c r="C228" s="16" t="s">
        <v>337</v>
      </c>
      <c r="D228" s="16" t="s">
        <v>423</v>
      </c>
      <c r="E228" s="16" t="s">
        <v>38</v>
      </c>
      <c r="F228" s="16" t="s">
        <v>101</v>
      </c>
      <c r="G228" s="16"/>
      <c r="H228" s="26">
        <v>35800</v>
      </c>
      <c r="I228" s="26">
        <f t="shared" si="29"/>
        <v>0</v>
      </c>
      <c r="J228" s="26">
        <f t="shared" si="29"/>
        <v>19900</v>
      </c>
    </row>
    <row r="229" spans="1:10" ht="31.5">
      <c r="A229" s="114"/>
      <c r="B229" s="7" t="s">
        <v>83</v>
      </c>
      <c r="C229" s="16" t="s">
        <v>337</v>
      </c>
      <c r="D229" s="16" t="s">
        <v>423</v>
      </c>
      <c r="E229" s="16" t="s">
        <v>38</v>
      </c>
      <c r="F229" s="16" t="s">
        <v>101</v>
      </c>
      <c r="G229" s="16" t="s">
        <v>176</v>
      </c>
      <c r="H229" s="26">
        <v>35800</v>
      </c>
      <c r="I229" s="26">
        <f>'[2]поправки'!O229</f>
        <v>0</v>
      </c>
      <c r="J229" s="26">
        <f>'[2]поправки'!P229</f>
        <v>19900</v>
      </c>
    </row>
    <row r="230" spans="1:10" ht="15.75">
      <c r="A230" s="114"/>
      <c r="B230" s="7"/>
      <c r="C230" s="16"/>
      <c r="D230" s="16"/>
      <c r="E230" s="16"/>
      <c r="F230" s="16"/>
      <c r="G230" s="16"/>
      <c r="H230" s="26"/>
      <c r="I230" s="26"/>
      <c r="J230" s="26"/>
    </row>
    <row r="231" spans="1:10" ht="63">
      <c r="A231" s="114" t="s">
        <v>612</v>
      </c>
      <c r="B231" s="7" t="s">
        <v>329</v>
      </c>
      <c r="C231" s="16" t="s">
        <v>340</v>
      </c>
      <c r="D231" s="16"/>
      <c r="E231" s="16"/>
      <c r="F231" s="16"/>
      <c r="G231" s="16"/>
      <c r="H231" s="26">
        <v>977.5</v>
      </c>
      <c r="I231" s="26">
        <f aca="true" t="shared" si="30" ref="I231:J234">I232</f>
        <v>1837.5</v>
      </c>
      <c r="J231" s="26">
        <f t="shared" si="30"/>
        <v>1870</v>
      </c>
    </row>
    <row r="232" spans="1:10" ht="15.75">
      <c r="A232" s="114"/>
      <c r="B232" s="7" t="s">
        <v>18</v>
      </c>
      <c r="C232" s="16" t="s">
        <v>340</v>
      </c>
      <c r="D232" s="16" t="s">
        <v>864</v>
      </c>
      <c r="E232" s="16"/>
      <c r="F232" s="16"/>
      <c r="G232" s="16"/>
      <c r="H232" s="26">
        <v>977.5</v>
      </c>
      <c r="I232" s="26">
        <f t="shared" si="30"/>
        <v>1837.5</v>
      </c>
      <c r="J232" s="26">
        <f t="shared" si="30"/>
        <v>1870</v>
      </c>
    </row>
    <row r="233" spans="1:10" ht="15.75">
      <c r="A233" s="114"/>
      <c r="B233" s="7" t="s">
        <v>863</v>
      </c>
      <c r="C233" s="16" t="s">
        <v>340</v>
      </c>
      <c r="D233" s="16" t="s">
        <v>864</v>
      </c>
      <c r="E233" s="16" t="s">
        <v>109</v>
      </c>
      <c r="F233" s="16"/>
      <c r="G233" s="16"/>
      <c r="H233" s="26">
        <v>977.5</v>
      </c>
      <c r="I233" s="26">
        <f t="shared" si="30"/>
        <v>1837.5</v>
      </c>
      <c r="J233" s="26">
        <f t="shared" si="30"/>
        <v>1870</v>
      </c>
    </row>
    <row r="234" spans="1:10" ht="31.5">
      <c r="A234" s="114"/>
      <c r="B234" s="7" t="s">
        <v>19</v>
      </c>
      <c r="C234" s="16" t="s">
        <v>340</v>
      </c>
      <c r="D234" s="16" t="s">
        <v>864</v>
      </c>
      <c r="E234" s="16" t="s">
        <v>109</v>
      </c>
      <c r="F234" s="16" t="s">
        <v>428</v>
      </c>
      <c r="G234" s="16"/>
      <c r="H234" s="26">
        <v>977.5</v>
      </c>
      <c r="I234" s="26">
        <f t="shared" si="30"/>
        <v>1837.5</v>
      </c>
      <c r="J234" s="26">
        <f t="shared" si="30"/>
        <v>1870</v>
      </c>
    </row>
    <row r="235" spans="1:10" ht="15.75">
      <c r="A235" s="114"/>
      <c r="B235" s="7" t="s">
        <v>146</v>
      </c>
      <c r="C235" s="16" t="s">
        <v>340</v>
      </c>
      <c r="D235" s="16" t="s">
        <v>864</v>
      </c>
      <c r="E235" s="16" t="s">
        <v>109</v>
      </c>
      <c r="F235" s="16" t="s">
        <v>428</v>
      </c>
      <c r="G235" s="16" t="s">
        <v>115</v>
      </c>
      <c r="H235" s="26">
        <v>977.5</v>
      </c>
      <c r="I235" s="26">
        <f>'[2]поправки'!O235</f>
        <v>1837.5</v>
      </c>
      <c r="J235" s="26">
        <f>'[2]поправки'!P235</f>
        <v>1870</v>
      </c>
    </row>
    <row r="236" spans="1:10" ht="15.75">
      <c r="A236" s="114"/>
      <c r="B236" s="7"/>
      <c r="C236" s="16"/>
      <c r="D236" s="16"/>
      <c r="E236" s="16"/>
      <c r="F236" s="16"/>
      <c r="G236" s="16"/>
      <c r="H236" s="26"/>
      <c r="I236" s="26"/>
      <c r="J236" s="26"/>
    </row>
    <row r="237" spans="1:10" ht="93" customHeight="1">
      <c r="A237" s="114" t="s">
        <v>613</v>
      </c>
      <c r="B237" s="7" t="s">
        <v>635</v>
      </c>
      <c r="C237" s="16" t="s">
        <v>336</v>
      </c>
      <c r="D237" s="16"/>
      <c r="E237" s="16"/>
      <c r="F237" s="16"/>
      <c r="G237" s="16"/>
      <c r="H237" s="26">
        <v>25619.6</v>
      </c>
      <c r="I237" s="26">
        <f aca="true" t="shared" si="31" ref="I237:J240">I238</f>
        <v>46614.6</v>
      </c>
      <c r="J237" s="26">
        <f t="shared" si="31"/>
        <v>53940</v>
      </c>
    </row>
    <row r="238" spans="1:10" ht="15.75">
      <c r="A238" s="114"/>
      <c r="B238" s="7" t="s">
        <v>297</v>
      </c>
      <c r="C238" s="16" t="s">
        <v>336</v>
      </c>
      <c r="D238" s="16" t="s">
        <v>40</v>
      </c>
      <c r="E238" s="16"/>
      <c r="F238" s="16"/>
      <c r="G238" s="16"/>
      <c r="H238" s="26">
        <v>25619.6</v>
      </c>
      <c r="I238" s="26">
        <f t="shared" si="31"/>
        <v>46614.6</v>
      </c>
      <c r="J238" s="26">
        <f t="shared" si="31"/>
        <v>53940</v>
      </c>
    </row>
    <row r="239" spans="1:10" ht="15.75" customHeight="1">
      <c r="A239" s="114"/>
      <c r="B239" s="7" t="s">
        <v>123</v>
      </c>
      <c r="C239" s="16" t="s">
        <v>336</v>
      </c>
      <c r="D239" s="16" t="s">
        <v>40</v>
      </c>
      <c r="E239" s="16" t="s">
        <v>101</v>
      </c>
      <c r="F239" s="16"/>
      <c r="G239" s="16"/>
      <c r="H239" s="26">
        <v>25619.6</v>
      </c>
      <c r="I239" s="26">
        <f t="shared" si="31"/>
        <v>46614.6</v>
      </c>
      <c r="J239" s="26">
        <f t="shared" si="31"/>
        <v>53940</v>
      </c>
    </row>
    <row r="240" spans="1:10" ht="31.5" customHeight="1">
      <c r="A240" s="114"/>
      <c r="B240" s="7" t="s">
        <v>43</v>
      </c>
      <c r="C240" s="16" t="s">
        <v>336</v>
      </c>
      <c r="D240" s="16" t="s">
        <v>40</v>
      </c>
      <c r="E240" s="16" t="s">
        <v>101</v>
      </c>
      <c r="F240" s="16" t="s">
        <v>426</v>
      </c>
      <c r="G240" s="16"/>
      <c r="H240" s="26">
        <v>25619.6</v>
      </c>
      <c r="I240" s="26">
        <f t="shared" si="31"/>
        <v>46614.6</v>
      </c>
      <c r="J240" s="26">
        <f t="shared" si="31"/>
        <v>53940</v>
      </c>
    </row>
    <row r="241" spans="1:10" ht="31.5">
      <c r="A241" s="114"/>
      <c r="B241" s="7" t="s">
        <v>217</v>
      </c>
      <c r="C241" s="16" t="s">
        <v>336</v>
      </c>
      <c r="D241" s="16" t="s">
        <v>40</v>
      </c>
      <c r="E241" s="16" t="s">
        <v>101</v>
      </c>
      <c r="F241" s="16" t="s">
        <v>426</v>
      </c>
      <c r="G241" s="16" t="s">
        <v>21</v>
      </c>
      <c r="H241" s="26">
        <v>25619.6</v>
      </c>
      <c r="I241" s="26">
        <f>'[2]поправки'!O241</f>
        <v>46614.6</v>
      </c>
      <c r="J241" s="26">
        <f>'[2]поправки'!P241</f>
        <v>53940</v>
      </c>
    </row>
    <row r="242" spans="1:10" ht="15.75">
      <c r="A242" s="114"/>
      <c r="B242" s="7"/>
      <c r="C242" s="16"/>
      <c r="D242" s="16"/>
      <c r="E242" s="16"/>
      <c r="F242" s="16"/>
      <c r="G242" s="16"/>
      <c r="H242" s="26"/>
      <c r="I242" s="26"/>
      <c r="J242" s="26"/>
    </row>
    <row r="243" spans="1:10" ht="63">
      <c r="A243" s="114" t="s">
        <v>614</v>
      </c>
      <c r="B243" s="6" t="s">
        <v>636</v>
      </c>
      <c r="C243" s="16" t="s">
        <v>59</v>
      </c>
      <c r="D243" s="16"/>
      <c r="E243" s="16"/>
      <c r="F243" s="16"/>
      <c r="G243" s="16"/>
      <c r="H243" s="26">
        <v>138168.5</v>
      </c>
      <c r="I243" s="26">
        <f>I246+I249+I255</f>
        <v>0</v>
      </c>
      <c r="J243" s="26">
        <f>J246+J249+J255</f>
        <v>0</v>
      </c>
    </row>
    <row r="244" spans="1:10" ht="15.75">
      <c r="A244" s="114"/>
      <c r="B244" s="7" t="s">
        <v>637</v>
      </c>
      <c r="C244" s="16" t="s">
        <v>59</v>
      </c>
      <c r="D244" s="16" t="s">
        <v>864</v>
      </c>
      <c r="E244" s="16"/>
      <c r="F244" s="16"/>
      <c r="G244" s="16"/>
      <c r="H244" s="26">
        <v>138168.5</v>
      </c>
      <c r="I244" s="26">
        <f>I245+I256</f>
        <v>0</v>
      </c>
      <c r="J244" s="26">
        <f>J245+J256</f>
        <v>0</v>
      </c>
    </row>
    <row r="245" spans="1:10" ht="15.75">
      <c r="A245" s="114"/>
      <c r="B245" s="7" t="s">
        <v>452</v>
      </c>
      <c r="C245" s="16" t="s">
        <v>59</v>
      </c>
      <c r="D245" s="16" t="s">
        <v>864</v>
      </c>
      <c r="E245" s="16" t="s">
        <v>112</v>
      </c>
      <c r="F245" s="16"/>
      <c r="G245" s="16"/>
      <c r="H245" s="26">
        <v>129160.3</v>
      </c>
      <c r="I245" s="26">
        <f>I247+I252</f>
        <v>0</v>
      </c>
      <c r="J245" s="26">
        <f>J247+J252</f>
        <v>0</v>
      </c>
    </row>
    <row r="246" spans="1:10" ht="63">
      <c r="A246" s="114"/>
      <c r="B246" s="7" t="s">
        <v>638</v>
      </c>
      <c r="C246" s="16"/>
      <c r="D246" s="16"/>
      <c r="E246" s="16"/>
      <c r="F246" s="16"/>
      <c r="G246" s="16"/>
      <c r="H246" s="26">
        <v>100530</v>
      </c>
      <c r="I246" s="26">
        <f>I248+I253</f>
        <v>0</v>
      </c>
      <c r="J246" s="26">
        <f>J248+J253</f>
        <v>0</v>
      </c>
    </row>
    <row r="247" spans="1:10" ht="15.75">
      <c r="A247" s="114"/>
      <c r="B247" s="7" t="s">
        <v>453</v>
      </c>
      <c r="C247" s="16" t="s">
        <v>59</v>
      </c>
      <c r="D247" s="16" t="s">
        <v>864</v>
      </c>
      <c r="E247" s="16" t="s">
        <v>112</v>
      </c>
      <c r="F247" s="16" t="s">
        <v>114</v>
      </c>
      <c r="G247" s="16"/>
      <c r="H247" s="26">
        <v>100530</v>
      </c>
      <c r="I247" s="26">
        <f>I248</f>
        <v>0</v>
      </c>
      <c r="J247" s="26">
        <f>J248</f>
        <v>0</v>
      </c>
    </row>
    <row r="248" spans="1:10" ht="15.75">
      <c r="A248" s="114"/>
      <c r="B248" s="7" t="s">
        <v>441</v>
      </c>
      <c r="C248" s="16" t="s">
        <v>59</v>
      </c>
      <c r="D248" s="16" t="s">
        <v>864</v>
      </c>
      <c r="E248" s="16" t="s">
        <v>112</v>
      </c>
      <c r="F248" s="16" t="s">
        <v>114</v>
      </c>
      <c r="G248" s="16" t="s">
        <v>120</v>
      </c>
      <c r="H248" s="26">
        <v>100530</v>
      </c>
      <c r="I248" s="26">
        <f>'[2]поправки'!O248</f>
        <v>0</v>
      </c>
      <c r="J248" s="26">
        <f>'[2]поправки'!P248</f>
        <v>0</v>
      </c>
    </row>
    <row r="249" spans="1:10" ht="47.25" customHeight="1">
      <c r="A249" s="114"/>
      <c r="B249" s="7" t="s">
        <v>639</v>
      </c>
      <c r="C249" s="16"/>
      <c r="D249" s="16"/>
      <c r="E249" s="16"/>
      <c r="F249" s="16"/>
      <c r="G249" s="16"/>
      <c r="H249" s="26">
        <v>28630.3</v>
      </c>
      <c r="I249" s="26">
        <f>'[2]поправки'!O249</f>
        <v>0</v>
      </c>
      <c r="J249" s="26">
        <f>'[2]поправки'!P249</f>
        <v>0</v>
      </c>
    </row>
    <row r="250" spans="1:10" ht="15.75">
      <c r="A250" s="114"/>
      <c r="B250" s="7" t="s">
        <v>454</v>
      </c>
      <c r="C250" s="16" t="s">
        <v>59</v>
      </c>
      <c r="D250" s="16" t="s">
        <v>864</v>
      </c>
      <c r="E250" s="16" t="s">
        <v>112</v>
      </c>
      <c r="F250" s="16" t="s">
        <v>110</v>
      </c>
      <c r="G250" s="16"/>
      <c r="H250" s="26">
        <v>3779</v>
      </c>
      <c r="I250" s="26">
        <f>'[2]поправки'!O250</f>
        <v>0</v>
      </c>
      <c r="J250" s="26">
        <f>'[2]поправки'!P250</f>
        <v>0</v>
      </c>
    </row>
    <row r="251" spans="1:10" ht="15.75">
      <c r="A251" s="114"/>
      <c r="B251" s="7" t="s">
        <v>441</v>
      </c>
      <c r="C251" s="16" t="s">
        <v>59</v>
      </c>
      <c r="D251" s="16" t="s">
        <v>864</v>
      </c>
      <c r="E251" s="16" t="s">
        <v>112</v>
      </c>
      <c r="F251" s="16" t="s">
        <v>110</v>
      </c>
      <c r="G251" s="16" t="s">
        <v>120</v>
      </c>
      <c r="H251" s="26">
        <v>3779</v>
      </c>
      <c r="I251" s="26">
        <f>'[2]поправки'!O251</f>
        <v>0</v>
      </c>
      <c r="J251" s="26">
        <f>'[2]поправки'!P251</f>
        <v>0</v>
      </c>
    </row>
    <row r="252" spans="1:10" ht="15.75">
      <c r="A252" s="114"/>
      <c r="B252" s="7" t="s">
        <v>850</v>
      </c>
      <c r="C252" s="16" t="s">
        <v>59</v>
      </c>
      <c r="D252" s="16" t="s">
        <v>864</v>
      </c>
      <c r="E252" s="16" t="s">
        <v>112</v>
      </c>
      <c r="F252" s="16" t="s">
        <v>90</v>
      </c>
      <c r="G252" s="16"/>
      <c r="H252" s="26">
        <v>24851.3</v>
      </c>
      <c r="I252" s="26">
        <f>I253+I254</f>
        <v>0</v>
      </c>
      <c r="J252" s="26">
        <f>J253+J254</f>
        <v>0</v>
      </c>
    </row>
    <row r="253" spans="1:10" ht="15.75">
      <c r="A253" s="114"/>
      <c r="B253" s="7" t="s">
        <v>441</v>
      </c>
      <c r="C253" s="16" t="s">
        <v>59</v>
      </c>
      <c r="D253" s="16" t="s">
        <v>864</v>
      </c>
      <c r="E253" s="16" t="s">
        <v>112</v>
      </c>
      <c r="F253" s="16" t="s">
        <v>90</v>
      </c>
      <c r="G253" s="16" t="s">
        <v>120</v>
      </c>
      <c r="H253" s="26">
        <v>22752.5</v>
      </c>
      <c r="I253" s="26">
        <f>'[2]поправки'!O253</f>
        <v>0</v>
      </c>
      <c r="J253" s="26">
        <f>'[2]поправки'!P253</f>
        <v>0</v>
      </c>
    </row>
    <row r="254" spans="1:10" ht="31.5">
      <c r="A254" s="114"/>
      <c r="B254" s="7" t="s">
        <v>854</v>
      </c>
      <c r="C254" s="16" t="s">
        <v>870</v>
      </c>
      <c r="D254" s="16" t="s">
        <v>864</v>
      </c>
      <c r="E254" s="16" t="s">
        <v>112</v>
      </c>
      <c r="F254" s="16" t="s">
        <v>90</v>
      </c>
      <c r="G254" s="16" t="s">
        <v>120</v>
      </c>
      <c r="H254" s="26">
        <v>2098.8</v>
      </c>
      <c r="I254" s="26">
        <f>'[2]поправки'!O254</f>
        <v>0</v>
      </c>
      <c r="J254" s="26">
        <f>'[2]поправки'!P254</f>
        <v>0</v>
      </c>
    </row>
    <row r="255" spans="1:10" ht="47.25">
      <c r="A255" s="114"/>
      <c r="B255" s="7" t="s">
        <v>640</v>
      </c>
      <c r="C255" s="16"/>
      <c r="D255" s="16"/>
      <c r="E255" s="16"/>
      <c r="F255" s="16"/>
      <c r="G255" s="16"/>
      <c r="H255" s="26">
        <v>9008.2</v>
      </c>
      <c r="I255" s="26">
        <f>'[2]поправки'!O255</f>
        <v>0</v>
      </c>
      <c r="J255" s="26">
        <f>'[2]поправки'!P255</f>
        <v>0</v>
      </c>
    </row>
    <row r="256" spans="1:10" ht="15.75">
      <c r="A256" s="114"/>
      <c r="B256" s="7" t="s">
        <v>44</v>
      </c>
      <c r="C256" s="16" t="s">
        <v>59</v>
      </c>
      <c r="D256" s="16" t="s">
        <v>864</v>
      </c>
      <c r="E256" s="16" t="s">
        <v>426</v>
      </c>
      <c r="F256" s="16"/>
      <c r="G256" s="16"/>
      <c r="H256" s="26">
        <v>9008.2</v>
      </c>
      <c r="I256" s="26">
        <f>I257</f>
        <v>0</v>
      </c>
      <c r="J256" s="26">
        <f>J257</f>
        <v>0</v>
      </c>
    </row>
    <row r="257" spans="1:10" ht="15.75">
      <c r="A257" s="114"/>
      <c r="B257" s="7" t="s">
        <v>49</v>
      </c>
      <c r="C257" s="16" t="s">
        <v>59</v>
      </c>
      <c r="D257" s="16" t="s">
        <v>864</v>
      </c>
      <c r="E257" s="16" t="s">
        <v>426</v>
      </c>
      <c r="F257" s="16" t="s">
        <v>90</v>
      </c>
      <c r="G257" s="16"/>
      <c r="H257" s="26">
        <v>9008.2</v>
      </c>
      <c r="I257" s="26">
        <f>I258</f>
        <v>0</v>
      </c>
      <c r="J257" s="26">
        <f>J258</f>
        <v>0</v>
      </c>
    </row>
    <row r="258" spans="1:10" ht="15.75">
      <c r="A258" s="114"/>
      <c r="B258" s="7" t="s">
        <v>419</v>
      </c>
      <c r="C258" s="16" t="s">
        <v>59</v>
      </c>
      <c r="D258" s="16" t="s">
        <v>864</v>
      </c>
      <c r="E258" s="16" t="s">
        <v>426</v>
      </c>
      <c r="F258" s="16" t="s">
        <v>90</v>
      </c>
      <c r="G258" s="16" t="s">
        <v>111</v>
      </c>
      <c r="H258" s="26">
        <v>9008.2</v>
      </c>
      <c r="I258" s="26">
        <f>'[2]поправки'!O258</f>
        <v>0</v>
      </c>
      <c r="J258" s="26">
        <f>'[2]поправки'!P258</f>
        <v>0</v>
      </c>
    </row>
    <row r="259" spans="1:10" ht="15.75">
      <c r="A259" s="114"/>
      <c r="B259" s="7"/>
      <c r="C259" s="16"/>
      <c r="D259" s="16"/>
      <c r="E259" s="16"/>
      <c r="F259" s="16"/>
      <c r="G259" s="16"/>
      <c r="H259" s="26"/>
      <c r="I259" s="26"/>
      <c r="J259" s="26"/>
    </row>
    <row r="260" spans="1:10" s="60" customFormat="1" ht="15.75">
      <c r="A260" s="114"/>
      <c r="B260" s="40" t="s">
        <v>641</v>
      </c>
      <c r="C260" s="112"/>
      <c r="D260" s="112"/>
      <c r="E260" s="112"/>
      <c r="F260" s="112"/>
      <c r="G260" s="112"/>
      <c r="H260" s="9">
        <v>525433</v>
      </c>
      <c r="I260" s="9" t="e">
        <f>I12+I52+I20</f>
        <v>#REF!</v>
      </c>
      <c r="J260" s="9" t="e">
        <f>J12+J52+J20</f>
        <v>#REF!</v>
      </c>
    </row>
  </sheetData>
  <mergeCells count="15">
    <mergeCell ref="H9:H10"/>
    <mergeCell ref="D1:H1"/>
    <mergeCell ref="B2:J2"/>
    <mergeCell ref="B3:J3"/>
    <mergeCell ref="A5:J5"/>
    <mergeCell ref="I9:J9"/>
    <mergeCell ref="B6:J6"/>
    <mergeCell ref="B7:J7"/>
    <mergeCell ref="A9:A10"/>
    <mergeCell ref="B9:B10"/>
    <mergeCell ref="C9:C10"/>
    <mergeCell ref="D9:D10"/>
    <mergeCell ref="E9:E10"/>
    <mergeCell ref="F9:F10"/>
    <mergeCell ref="G9:G10"/>
  </mergeCells>
  <printOptions/>
  <pageMargins left="0.984251968503937" right="0.1968503937007874" top="0.7874015748031497" bottom="0.7874015748031497" header="0.5118110236220472" footer="0.5118110236220472"/>
  <pageSetup firstPageNumber="40" useFirstPageNumber="1" fitToHeight="12" fitToWidth="1" horizontalDpi="600" verticalDpi="600" orientation="portrait" paperSize="9" scale="9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workbookViewId="0" topLeftCell="A61">
      <selection activeCell="A77" sqref="A77:IV78"/>
    </sheetView>
  </sheetViews>
  <sheetFormatPr defaultColWidth="9.00390625" defaultRowHeight="12.75"/>
  <cols>
    <col min="1" max="1" width="38.375" style="10" customWidth="1"/>
    <col min="2" max="2" width="20.375" style="78" customWidth="1"/>
    <col min="3" max="3" width="22.75390625" style="79" customWidth="1"/>
    <col min="4" max="4" width="19.625" style="10" customWidth="1"/>
    <col min="5" max="5" width="13.75390625" style="58" customWidth="1"/>
    <col min="6" max="6" width="13.75390625" style="10" hidden="1" customWidth="1"/>
    <col min="7" max="7" width="14.875" style="10" hidden="1" customWidth="1"/>
    <col min="8" max="16384" width="9.125" style="10" customWidth="1"/>
  </cols>
  <sheetData>
    <row r="1" spans="4:7" ht="15.75">
      <c r="D1" s="147" t="s">
        <v>481</v>
      </c>
      <c r="E1" s="147"/>
      <c r="F1" s="147"/>
      <c r="G1" s="147"/>
    </row>
    <row r="2" spans="1:7" ht="15.75">
      <c r="A2" s="139" t="s">
        <v>482</v>
      </c>
      <c r="B2" s="139"/>
      <c r="C2" s="139"/>
      <c r="D2" s="139"/>
      <c r="E2" s="139"/>
      <c r="F2" s="139"/>
      <c r="G2" s="139"/>
    </row>
    <row r="3" spans="2:7" ht="15.75">
      <c r="B3" s="80"/>
      <c r="C3" s="81"/>
      <c r="D3" s="139" t="s">
        <v>283</v>
      </c>
      <c r="E3" s="139"/>
      <c r="F3" s="139"/>
      <c r="G3" s="139"/>
    </row>
    <row r="5" spans="1:13" ht="15.75">
      <c r="A5" s="156" t="s">
        <v>483</v>
      </c>
      <c r="B5" s="156"/>
      <c r="C5" s="156"/>
      <c r="D5" s="156"/>
      <c r="E5" s="156"/>
      <c r="F5" s="156"/>
      <c r="G5" s="156"/>
      <c r="H5" s="81"/>
      <c r="I5" s="81"/>
      <c r="J5" s="81"/>
      <c r="K5" s="81"/>
      <c r="L5" s="81"/>
      <c r="M5" s="81"/>
    </row>
    <row r="7" spans="1:7" s="15" customFormat="1" ht="32.25" customHeight="1">
      <c r="A7" s="154" t="s">
        <v>484</v>
      </c>
      <c r="B7" s="154" t="s">
        <v>485</v>
      </c>
      <c r="C7" s="154" t="s">
        <v>486</v>
      </c>
      <c r="D7" s="154" t="s">
        <v>487</v>
      </c>
      <c r="E7" s="150" t="s">
        <v>488</v>
      </c>
      <c r="F7" s="82"/>
      <c r="G7" s="83"/>
    </row>
    <row r="8" spans="1:7" s="15" customFormat="1" ht="32.25" customHeight="1">
      <c r="A8" s="155"/>
      <c r="B8" s="155"/>
      <c r="C8" s="155"/>
      <c r="D8" s="155"/>
      <c r="E8" s="150"/>
      <c r="F8" s="84"/>
      <c r="G8" s="85"/>
    </row>
    <row r="9" spans="1:7" s="88" customFormat="1" ht="16.5" customHeight="1">
      <c r="A9" s="86">
        <v>1</v>
      </c>
      <c r="B9" s="65">
        <v>2</v>
      </c>
      <c r="C9" s="65">
        <v>3</v>
      </c>
      <c r="D9" s="86">
        <v>4</v>
      </c>
      <c r="E9" s="87">
        <v>5</v>
      </c>
      <c r="F9" s="87">
        <v>6</v>
      </c>
      <c r="G9" s="87">
        <v>7</v>
      </c>
    </row>
    <row r="10" spans="1:7" s="97" customFormat="1" ht="15.75">
      <c r="A10" s="93" t="s">
        <v>489</v>
      </c>
      <c r="B10" s="94"/>
      <c r="C10" s="95"/>
      <c r="D10" s="96"/>
      <c r="E10" s="9">
        <v>206446.2</v>
      </c>
      <c r="F10" s="9" t="e">
        <f>#REF!+F11+#REF!+#REF!+F13+F16+F23+F26+F28+F30</f>
        <v>#REF!</v>
      </c>
      <c r="G10" s="9" t="e">
        <f>#REF!+G11+#REF!+#REF!+G13+G16+G23+G26+G28+G30</f>
        <v>#REF!</v>
      </c>
    </row>
    <row r="11" spans="1:7" s="98" customFormat="1" ht="63">
      <c r="A11" s="8" t="s">
        <v>490</v>
      </c>
      <c r="B11" s="6"/>
      <c r="C11" s="8"/>
      <c r="D11" s="8"/>
      <c r="E11" s="9">
        <v>11354.9</v>
      </c>
      <c r="F11" s="9">
        <f>F12</f>
        <v>30375</v>
      </c>
      <c r="G11" s="9">
        <f>G12</f>
        <v>32865.7</v>
      </c>
    </row>
    <row r="12" spans="1:7" s="99" customFormat="1" ht="47.25">
      <c r="A12" s="6" t="s">
        <v>491</v>
      </c>
      <c r="B12" s="6" t="s">
        <v>18</v>
      </c>
      <c r="C12" s="6" t="s">
        <v>492</v>
      </c>
      <c r="D12" s="6" t="s">
        <v>493</v>
      </c>
      <c r="E12" s="26">
        <v>11354.9</v>
      </c>
      <c r="F12" s="26">
        <f>'[1]поправки'!L12</f>
        <v>30375</v>
      </c>
      <c r="G12" s="26">
        <f>'[1]поправки'!M12</f>
        <v>32865.7</v>
      </c>
    </row>
    <row r="13" spans="1:7" s="98" customFormat="1" ht="78.75">
      <c r="A13" s="8" t="s">
        <v>494</v>
      </c>
      <c r="B13" s="8"/>
      <c r="C13" s="8"/>
      <c r="D13" s="8"/>
      <c r="E13" s="9">
        <v>13525.9</v>
      </c>
      <c r="F13" s="9" t="e">
        <f>F14+#REF!+F15</f>
        <v>#REF!</v>
      </c>
      <c r="G13" s="9" t="e">
        <f>G14+#REF!+G15</f>
        <v>#REF!</v>
      </c>
    </row>
    <row r="14" spans="1:7" s="99" customFormat="1" ht="15.75">
      <c r="A14" s="6" t="s">
        <v>495</v>
      </c>
      <c r="B14" s="6" t="s">
        <v>496</v>
      </c>
      <c r="C14" s="6" t="s">
        <v>497</v>
      </c>
      <c r="D14" s="6" t="s">
        <v>493</v>
      </c>
      <c r="E14" s="26">
        <v>13500</v>
      </c>
      <c r="F14" s="26">
        <f>'[1]поправки'!L14</f>
        <v>0</v>
      </c>
      <c r="G14" s="26">
        <f>'[1]поправки'!M14</f>
        <v>0</v>
      </c>
    </row>
    <row r="15" spans="1:7" s="99" customFormat="1" ht="31.5">
      <c r="A15" s="6" t="s">
        <v>498</v>
      </c>
      <c r="B15" s="6" t="s">
        <v>496</v>
      </c>
      <c r="C15" s="6" t="s">
        <v>499</v>
      </c>
      <c r="D15" s="6" t="s">
        <v>493</v>
      </c>
      <c r="E15" s="26">
        <v>25.9</v>
      </c>
      <c r="F15" s="26">
        <f>'[1]поправки'!L15</f>
        <v>0</v>
      </c>
      <c r="G15" s="26">
        <f>'[1]поправки'!M15</f>
        <v>0</v>
      </c>
    </row>
    <row r="16" spans="1:7" s="98" customFormat="1" ht="93.75" customHeight="1">
      <c r="A16" s="8" t="s">
        <v>500</v>
      </c>
      <c r="B16" s="8"/>
      <c r="C16" s="8"/>
      <c r="D16" s="8"/>
      <c r="E16" s="9">
        <v>38058.7</v>
      </c>
      <c r="F16" s="9">
        <f>SUM(F17:F22)</f>
        <v>5920</v>
      </c>
      <c r="G16" s="9">
        <f>SUM(G17:G22)</f>
        <v>0</v>
      </c>
    </row>
    <row r="17" spans="1:7" s="98" customFormat="1" ht="15.75">
      <c r="A17" s="151" t="s">
        <v>501</v>
      </c>
      <c r="B17" s="6" t="s">
        <v>496</v>
      </c>
      <c r="C17" s="6" t="s">
        <v>502</v>
      </c>
      <c r="D17" s="6" t="s">
        <v>493</v>
      </c>
      <c r="E17" s="26">
        <v>19676.4</v>
      </c>
      <c r="F17" s="26">
        <f>'[1]поправки'!L17</f>
        <v>0</v>
      </c>
      <c r="G17" s="26">
        <f>'[1]поправки'!M17</f>
        <v>0</v>
      </c>
    </row>
    <row r="18" spans="1:7" s="98" customFormat="1" ht="15.75">
      <c r="A18" s="152"/>
      <c r="B18" s="6" t="s">
        <v>496</v>
      </c>
      <c r="C18" s="6" t="s">
        <v>503</v>
      </c>
      <c r="D18" s="6" t="s">
        <v>493</v>
      </c>
      <c r="E18" s="26">
        <v>57.3</v>
      </c>
      <c r="F18" s="26">
        <f>'[1]поправки'!L18</f>
        <v>0</v>
      </c>
      <c r="G18" s="26">
        <f>'[1]поправки'!M18</f>
        <v>0</v>
      </c>
    </row>
    <row r="19" spans="1:7" s="99" customFormat="1" ht="31.5">
      <c r="A19" s="152"/>
      <c r="B19" s="6" t="s">
        <v>296</v>
      </c>
      <c r="C19" s="6" t="s">
        <v>504</v>
      </c>
      <c r="D19" s="6" t="s">
        <v>493</v>
      </c>
      <c r="E19" s="26">
        <v>15920</v>
      </c>
      <c r="F19" s="26">
        <f>'[1]поправки'!L19</f>
        <v>5920</v>
      </c>
      <c r="G19" s="26">
        <f>'[1]поправки'!M19</f>
        <v>0</v>
      </c>
    </row>
    <row r="20" spans="1:7" s="99" customFormat="1" ht="15.75">
      <c r="A20" s="152"/>
      <c r="B20" s="6" t="s">
        <v>505</v>
      </c>
      <c r="C20" s="6" t="s">
        <v>506</v>
      </c>
      <c r="D20" s="6" t="s">
        <v>493</v>
      </c>
      <c r="E20" s="26">
        <v>185</v>
      </c>
      <c r="F20" s="26">
        <f>'[1]поправки'!L20</f>
        <v>0</v>
      </c>
      <c r="G20" s="26">
        <f>'[1]поправки'!M20</f>
        <v>0</v>
      </c>
    </row>
    <row r="21" spans="1:7" s="99" customFormat="1" ht="31.5">
      <c r="A21" s="152"/>
      <c r="B21" s="6" t="s">
        <v>872</v>
      </c>
      <c r="C21" s="6" t="s">
        <v>507</v>
      </c>
      <c r="D21" s="6" t="s">
        <v>493</v>
      </c>
      <c r="E21" s="26">
        <v>370</v>
      </c>
      <c r="F21" s="26">
        <f>'[1]поправки'!L21</f>
        <v>0</v>
      </c>
      <c r="G21" s="26">
        <f>'[1]поправки'!M21</f>
        <v>0</v>
      </c>
    </row>
    <row r="22" spans="1:7" s="99" customFormat="1" ht="31.5">
      <c r="A22" s="153"/>
      <c r="B22" s="6" t="s">
        <v>297</v>
      </c>
      <c r="C22" s="6" t="s">
        <v>508</v>
      </c>
      <c r="D22" s="6" t="s">
        <v>493</v>
      </c>
      <c r="E22" s="26">
        <v>1850</v>
      </c>
      <c r="F22" s="26">
        <f>'[1]поправки'!L22</f>
        <v>0</v>
      </c>
      <c r="G22" s="26">
        <f>'[1]поправки'!M22</f>
        <v>0</v>
      </c>
    </row>
    <row r="23" spans="1:7" s="98" customFormat="1" ht="78" customHeight="1">
      <c r="A23" s="8" t="s">
        <v>509</v>
      </c>
      <c r="B23" s="8"/>
      <c r="C23" s="8"/>
      <c r="D23" s="8"/>
      <c r="E23" s="9">
        <v>579.9</v>
      </c>
      <c r="F23" s="9">
        <f>SUM(F24:F24)</f>
        <v>0</v>
      </c>
      <c r="G23" s="9">
        <f>SUM(G24:G24)</f>
        <v>0</v>
      </c>
    </row>
    <row r="24" spans="1:7" s="99" customFormat="1" ht="31.5">
      <c r="A24" s="6" t="s">
        <v>510</v>
      </c>
      <c r="B24" s="6" t="s">
        <v>496</v>
      </c>
      <c r="C24" s="6" t="s">
        <v>511</v>
      </c>
      <c r="D24" s="6" t="s">
        <v>493</v>
      </c>
      <c r="E24" s="26">
        <v>499.9</v>
      </c>
      <c r="F24" s="26">
        <f>'[1]поправки'!L24</f>
        <v>0</v>
      </c>
      <c r="G24" s="26">
        <f>'[1]поправки'!M24</f>
        <v>0</v>
      </c>
    </row>
    <row r="25" spans="1:7" s="99" customFormat="1" ht="15.75">
      <c r="A25" s="6" t="s">
        <v>512</v>
      </c>
      <c r="B25" s="6" t="s">
        <v>496</v>
      </c>
      <c r="C25" s="6" t="s">
        <v>513</v>
      </c>
      <c r="D25" s="6" t="s">
        <v>493</v>
      </c>
      <c r="E25" s="26">
        <v>80</v>
      </c>
      <c r="F25" s="26"/>
      <c r="G25" s="26"/>
    </row>
    <row r="26" spans="1:7" s="98" customFormat="1" ht="63" customHeight="1">
      <c r="A26" s="8" t="s">
        <v>514</v>
      </c>
      <c r="B26" s="8"/>
      <c r="C26" s="8"/>
      <c r="D26" s="8"/>
      <c r="E26" s="9">
        <v>3371.4</v>
      </c>
      <c r="F26" s="9">
        <f>'[1]поправки'!L26</f>
        <v>0</v>
      </c>
      <c r="G26" s="9">
        <f>'[1]поправки'!M26</f>
        <v>0</v>
      </c>
    </row>
    <row r="27" spans="1:7" s="99" customFormat="1" ht="47.25">
      <c r="A27" s="6" t="s">
        <v>491</v>
      </c>
      <c r="B27" s="6" t="s">
        <v>18</v>
      </c>
      <c r="C27" s="6" t="s">
        <v>515</v>
      </c>
      <c r="D27" s="6" t="s">
        <v>516</v>
      </c>
      <c r="E27" s="26">
        <v>3371.4</v>
      </c>
      <c r="F27" s="26">
        <f>'[1]поправки'!L27</f>
        <v>0</v>
      </c>
      <c r="G27" s="26">
        <f>'[1]поправки'!M27</f>
        <v>0</v>
      </c>
    </row>
    <row r="28" spans="1:7" s="98" customFormat="1" ht="63">
      <c r="A28" s="8" t="s">
        <v>517</v>
      </c>
      <c r="B28" s="8"/>
      <c r="C28" s="8"/>
      <c r="D28" s="8"/>
      <c r="E28" s="9">
        <v>1386.9</v>
      </c>
      <c r="F28" s="9">
        <f>'[1]поправки'!L28</f>
        <v>0</v>
      </c>
      <c r="G28" s="9">
        <f>'[1]поправки'!M28</f>
        <v>0</v>
      </c>
    </row>
    <row r="29" spans="1:7" s="99" customFormat="1" ht="47.25">
      <c r="A29" s="6" t="s">
        <v>491</v>
      </c>
      <c r="B29" s="6" t="s">
        <v>18</v>
      </c>
      <c r="C29" s="6" t="s">
        <v>518</v>
      </c>
      <c r="D29" s="6" t="s">
        <v>519</v>
      </c>
      <c r="E29" s="26">
        <v>1386.9</v>
      </c>
      <c r="F29" s="26">
        <f>'[1]поправки'!L29</f>
        <v>0</v>
      </c>
      <c r="G29" s="26">
        <f>'[1]поправки'!M29</f>
        <v>0</v>
      </c>
    </row>
    <row r="30" spans="1:7" s="99" customFormat="1" ht="77.25" customHeight="1">
      <c r="A30" s="8" t="s">
        <v>520</v>
      </c>
      <c r="B30" s="6"/>
      <c r="C30" s="6"/>
      <c r="D30" s="6"/>
      <c r="E30" s="9">
        <v>138168.5</v>
      </c>
      <c r="F30" s="9">
        <f>SUM(F32:F42)</f>
        <v>0</v>
      </c>
      <c r="G30" s="9">
        <f>SUM(G32:G42)</f>
        <v>0</v>
      </c>
    </row>
    <row r="31" spans="1:7" s="98" customFormat="1" ht="77.25" customHeight="1">
      <c r="A31" s="8" t="s">
        <v>521</v>
      </c>
      <c r="B31" s="8"/>
      <c r="C31" s="8"/>
      <c r="D31" s="8"/>
      <c r="E31" s="9">
        <v>100530</v>
      </c>
      <c r="F31" s="9">
        <f>SUM(F32:F36)</f>
        <v>0</v>
      </c>
      <c r="G31" s="9">
        <f>SUM(G32:G36)</f>
        <v>0</v>
      </c>
    </row>
    <row r="32" spans="1:7" s="99" customFormat="1" ht="47.25">
      <c r="A32" s="6" t="s">
        <v>522</v>
      </c>
      <c r="B32" s="6" t="s">
        <v>18</v>
      </c>
      <c r="C32" s="6" t="s">
        <v>523</v>
      </c>
      <c r="D32" s="6" t="s">
        <v>493</v>
      </c>
      <c r="E32" s="26">
        <v>48200</v>
      </c>
      <c r="F32" s="26">
        <f>'[1]поправки'!L32</f>
        <v>0</v>
      </c>
      <c r="G32" s="26">
        <f>'[1]поправки'!M32</f>
        <v>0</v>
      </c>
    </row>
    <row r="33" spans="1:7" s="99" customFormat="1" ht="47.25">
      <c r="A33" s="6" t="s">
        <v>524</v>
      </c>
      <c r="B33" s="6" t="s">
        <v>18</v>
      </c>
      <c r="C33" s="6" t="s">
        <v>523</v>
      </c>
      <c r="D33" s="6" t="s">
        <v>493</v>
      </c>
      <c r="E33" s="26">
        <v>48694</v>
      </c>
      <c r="F33" s="26">
        <f>'[1]поправки'!L33</f>
        <v>0</v>
      </c>
      <c r="G33" s="26">
        <f>'[1]поправки'!M33</f>
        <v>0</v>
      </c>
    </row>
    <row r="34" spans="1:7" s="99" customFormat="1" ht="47.25">
      <c r="A34" s="6" t="s">
        <v>525</v>
      </c>
      <c r="B34" s="6" t="s">
        <v>18</v>
      </c>
      <c r="C34" s="6" t="s">
        <v>523</v>
      </c>
      <c r="D34" s="6" t="s">
        <v>493</v>
      </c>
      <c r="E34" s="26">
        <v>1553</v>
      </c>
      <c r="F34" s="26">
        <f>'[1]поправки'!L34</f>
        <v>0</v>
      </c>
      <c r="G34" s="26">
        <f>'[1]поправки'!M34</f>
        <v>0</v>
      </c>
    </row>
    <row r="35" spans="1:7" s="99" customFormat="1" ht="30.75" customHeight="1">
      <c r="A35" s="6" t="s">
        <v>526</v>
      </c>
      <c r="B35" s="6" t="s">
        <v>18</v>
      </c>
      <c r="C35" s="6" t="s">
        <v>523</v>
      </c>
      <c r="D35" s="6" t="s">
        <v>493</v>
      </c>
      <c r="E35" s="26">
        <v>1000</v>
      </c>
      <c r="F35" s="26">
        <f>'[1]поправки'!L35</f>
        <v>0</v>
      </c>
      <c r="G35" s="26">
        <f>'[1]поправки'!M35</f>
        <v>0</v>
      </c>
    </row>
    <row r="36" spans="1:7" s="99" customFormat="1" ht="47.25">
      <c r="A36" s="6" t="s">
        <v>527</v>
      </c>
      <c r="B36" s="6" t="s">
        <v>18</v>
      </c>
      <c r="C36" s="6" t="s">
        <v>523</v>
      </c>
      <c r="D36" s="6" t="s">
        <v>493</v>
      </c>
      <c r="E36" s="26">
        <v>1083</v>
      </c>
      <c r="F36" s="26">
        <f>'[1]поправки'!L36</f>
        <v>0</v>
      </c>
      <c r="G36" s="26">
        <f>'[1]поправки'!M36</f>
        <v>0</v>
      </c>
    </row>
    <row r="37" spans="1:7" s="98" customFormat="1" ht="63">
      <c r="A37" s="8" t="s">
        <v>528</v>
      </c>
      <c r="B37" s="8"/>
      <c r="C37" s="8"/>
      <c r="D37" s="8"/>
      <c r="E37" s="9">
        <v>28630.3</v>
      </c>
      <c r="F37" s="9">
        <f>SUM(F39:F40)</f>
        <v>0</v>
      </c>
      <c r="G37" s="9">
        <f>SUM(G39:G40)</f>
        <v>0</v>
      </c>
    </row>
    <row r="38" spans="1:7" s="98" customFormat="1" ht="31.5">
      <c r="A38" s="6" t="s">
        <v>529</v>
      </c>
      <c r="B38" s="6" t="s">
        <v>18</v>
      </c>
      <c r="C38" s="6" t="s">
        <v>530</v>
      </c>
      <c r="D38" s="6" t="s">
        <v>493</v>
      </c>
      <c r="E38" s="26">
        <v>3779</v>
      </c>
      <c r="F38" s="26">
        <f>'[1]поправки'!L38</f>
        <v>0</v>
      </c>
      <c r="G38" s="26">
        <f>'[1]поправки'!M38</f>
        <v>0</v>
      </c>
    </row>
    <row r="39" spans="1:7" s="99" customFormat="1" ht="78" customHeight="1">
      <c r="A39" s="6" t="s">
        <v>531</v>
      </c>
      <c r="B39" s="6" t="s">
        <v>18</v>
      </c>
      <c r="C39" s="6" t="s">
        <v>532</v>
      </c>
      <c r="D39" s="6" t="s">
        <v>493</v>
      </c>
      <c r="E39" s="26">
        <v>22752.5</v>
      </c>
      <c r="F39" s="26">
        <f>'[1]поправки'!L39</f>
        <v>0</v>
      </c>
      <c r="G39" s="26">
        <f>'[1]поправки'!M39</f>
        <v>0</v>
      </c>
    </row>
    <row r="40" spans="1:7" s="99" customFormat="1" ht="63">
      <c r="A40" s="6" t="s">
        <v>533</v>
      </c>
      <c r="B40" s="6" t="s">
        <v>18</v>
      </c>
      <c r="C40" s="6" t="s">
        <v>534</v>
      </c>
      <c r="D40" s="6" t="s">
        <v>493</v>
      </c>
      <c r="E40" s="26">
        <v>2098.8</v>
      </c>
      <c r="F40" s="26">
        <f>'[1]поправки'!L40</f>
        <v>0</v>
      </c>
      <c r="G40" s="26">
        <f>'[1]поправки'!M40</f>
        <v>0</v>
      </c>
    </row>
    <row r="41" spans="1:7" s="98" customFormat="1" ht="63">
      <c r="A41" s="8" t="s">
        <v>535</v>
      </c>
      <c r="B41" s="8"/>
      <c r="C41" s="8"/>
      <c r="D41" s="8"/>
      <c r="E41" s="9">
        <v>9008.2</v>
      </c>
      <c r="F41" s="9">
        <f>F42</f>
        <v>0</v>
      </c>
      <c r="G41" s="9">
        <f>G42</f>
        <v>0</v>
      </c>
    </row>
    <row r="42" spans="1:7" s="99" customFormat="1" ht="45.75" customHeight="1">
      <c r="A42" s="6" t="s">
        <v>536</v>
      </c>
      <c r="B42" s="6" t="s">
        <v>18</v>
      </c>
      <c r="C42" s="6" t="s">
        <v>537</v>
      </c>
      <c r="D42" s="6" t="s">
        <v>493</v>
      </c>
      <c r="E42" s="26">
        <v>9008.2</v>
      </c>
      <c r="F42" s="26">
        <f>'[1]поправки'!L42</f>
        <v>0</v>
      </c>
      <c r="G42" s="26">
        <f>'[1]поправки'!M42</f>
        <v>0</v>
      </c>
    </row>
    <row r="43" spans="1:7" s="98" customFormat="1" ht="15.75">
      <c r="A43" s="8" t="s">
        <v>538</v>
      </c>
      <c r="B43" s="8"/>
      <c r="C43" s="8"/>
      <c r="D43" s="8" t="s">
        <v>539</v>
      </c>
      <c r="E43" s="9">
        <v>72755.1</v>
      </c>
      <c r="F43" s="9">
        <f>SUM(F44:F71)</f>
        <v>5000</v>
      </c>
      <c r="G43" s="9">
        <f>SUM(G44:G71)</f>
        <v>7500</v>
      </c>
    </row>
    <row r="44" spans="1:7" s="100" customFormat="1" ht="31.5">
      <c r="A44" s="6" t="s">
        <v>540</v>
      </c>
      <c r="B44" s="6" t="s">
        <v>296</v>
      </c>
      <c r="C44" s="6" t="s">
        <v>541</v>
      </c>
      <c r="D44" s="6" t="s">
        <v>493</v>
      </c>
      <c r="E44" s="26">
        <v>6248.1</v>
      </c>
      <c r="F44" s="26">
        <f>'[1]поправки'!L44</f>
        <v>0</v>
      </c>
      <c r="G44" s="26">
        <f>'[1]поправки'!M44</f>
        <v>0</v>
      </c>
    </row>
    <row r="45" spans="1:7" s="100" customFormat="1" ht="47.25">
      <c r="A45" s="6" t="s">
        <v>542</v>
      </c>
      <c r="B45" s="6" t="s">
        <v>296</v>
      </c>
      <c r="C45" s="6" t="s">
        <v>543</v>
      </c>
      <c r="D45" s="6" t="s">
        <v>493</v>
      </c>
      <c r="E45" s="26">
        <v>4948.1</v>
      </c>
      <c r="F45" s="26">
        <f>'[1]поправки'!L45</f>
        <v>0</v>
      </c>
      <c r="G45" s="26">
        <f>'[1]поправки'!M45</f>
        <v>0</v>
      </c>
    </row>
    <row r="46" spans="1:7" s="100" customFormat="1" ht="31.5">
      <c r="A46" s="6" t="s">
        <v>544</v>
      </c>
      <c r="B46" s="6" t="s">
        <v>496</v>
      </c>
      <c r="C46" s="6" t="s">
        <v>545</v>
      </c>
      <c r="D46" s="6" t="s">
        <v>493</v>
      </c>
      <c r="E46" s="26">
        <v>0</v>
      </c>
      <c r="F46" s="26">
        <f>'[1]поправки'!L46</f>
        <v>0</v>
      </c>
      <c r="G46" s="26">
        <f>'[1]поправки'!M46</f>
        <v>0</v>
      </c>
    </row>
    <row r="47" spans="1:7" s="100" customFormat="1" ht="31.5">
      <c r="A47" s="6" t="s">
        <v>546</v>
      </c>
      <c r="B47" s="6" t="s">
        <v>496</v>
      </c>
      <c r="C47" s="6" t="s">
        <v>547</v>
      </c>
      <c r="D47" s="6" t="s">
        <v>493</v>
      </c>
      <c r="E47" s="26">
        <v>4292</v>
      </c>
      <c r="F47" s="26">
        <f>'[1]поправки'!L47</f>
        <v>0</v>
      </c>
      <c r="G47" s="26">
        <f>'[1]поправки'!M47</f>
        <v>0</v>
      </c>
    </row>
    <row r="48" spans="1:7" s="100" customFormat="1" ht="31.5" customHeight="1">
      <c r="A48" s="6" t="s">
        <v>548</v>
      </c>
      <c r="B48" s="6" t="s">
        <v>496</v>
      </c>
      <c r="C48" s="6" t="s">
        <v>549</v>
      </c>
      <c r="D48" s="6" t="s">
        <v>493</v>
      </c>
      <c r="E48" s="26">
        <v>144.7</v>
      </c>
      <c r="F48" s="26">
        <f>'[1]поправки'!L48</f>
        <v>0</v>
      </c>
      <c r="G48" s="26">
        <f>'[1]поправки'!M48</f>
        <v>0</v>
      </c>
    </row>
    <row r="49" spans="1:7" s="100" customFormat="1" ht="31.5">
      <c r="A49" s="6" t="s">
        <v>550</v>
      </c>
      <c r="B49" s="6" t="s">
        <v>496</v>
      </c>
      <c r="C49" s="6" t="s">
        <v>551</v>
      </c>
      <c r="D49" s="6" t="s">
        <v>493</v>
      </c>
      <c r="E49" s="26">
        <v>508</v>
      </c>
      <c r="F49" s="26">
        <f>'[1]поправки'!L49</f>
        <v>5000</v>
      </c>
      <c r="G49" s="26">
        <f>'[1]поправки'!M49</f>
        <v>2500</v>
      </c>
    </row>
    <row r="50" spans="1:7" s="100" customFormat="1" ht="47.25">
      <c r="A50" s="6" t="s">
        <v>552</v>
      </c>
      <c r="B50" s="6" t="s">
        <v>496</v>
      </c>
      <c r="C50" s="6" t="s">
        <v>553</v>
      </c>
      <c r="D50" s="6" t="s">
        <v>493</v>
      </c>
      <c r="E50" s="26">
        <v>274.1</v>
      </c>
      <c r="F50" s="26">
        <f>'[1]поправки'!L50</f>
        <v>0</v>
      </c>
      <c r="G50" s="26">
        <f>'[1]поправки'!M50</f>
        <v>0</v>
      </c>
    </row>
    <row r="51" spans="1:7" s="100" customFormat="1" ht="47.25">
      <c r="A51" s="6" t="s">
        <v>554</v>
      </c>
      <c r="B51" s="6" t="s">
        <v>496</v>
      </c>
      <c r="C51" s="6" t="s">
        <v>553</v>
      </c>
      <c r="D51" s="6" t="s">
        <v>493</v>
      </c>
      <c r="E51" s="26">
        <v>2494.6</v>
      </c>
      <c r="F51" s="26">
        <f>'[1]поправки'!L51</f>
        <v>0</v>
      </c>
      <c r="G51" s="26">
        <f>'[1]поправки'!M51</f>
        <v>0</v>
      </c>
    </row>
    <row r="52" spans="1:7" s="100" customFormat="1" ht="31.5">
      <c r="A52" s="6" t="s">
        <v>555</v>
      </c>
      <c r="B52" s="6" t="s">
        <v>496</v>
      </c>
      <c r="C52" s="6" t="s">
        <v>551</v>
      </c>
      <c r="D52" s="6" t="s">
        <v>493</v>
      </c>
      <c r="E52" s="26">
        <v>25</v>
      </c>
      <c r="F52" s="26">
        <f>'[1]поправки'!L52</f>
        <v>0</v>
      </c>
      <c r="G52" s="26">
        <f>'[1]поправки'!M52</f>
        <v>0</v>
      </c>
    </row>
    <row r="53" spans="1:7" s="100" customFormat="1" ht="31.5">
      <c r="A53" s="6" t="s">
        <v>556</v>
      </c>
      <c r="B53" s="6" t="s">
        <v>496</v>
      </c>
      <c r="C53" s="6" t="s">
        <v>551</v>
      </c>
      <c r="D53" s="6" t="s">
        <v>493</v>
      </c>
      <c r="E53" s="26">
        <v>80</v>
      </c>
      <c r="F53" s="26">
        <f>'[1]поправки'!L53</f>
        <v>0</v>
      </c>
      <c r="G53" s="26">
        <f>'[1]поправки'!M53</f>
        <v>0</v>
      </c>
    </row>
    <row r="54" spans="1:7" s="100" customFormat="1" ht="47.25">
      <c r="A54" s="6" t="s">
        <v>557</v>
      </c>
      <c r="B54" s="6" t="s">
        <v>496</v>
      </c>
      <c r="C54" s="6" t="s">
        <v>553</v>
      </c>
      <c r="D54" s="6" t="s">
        <v>493</v>
      </c>
      <c r="E54" s="26">
        <v>7.6</v>
      </c>
      <c r="F54" s="26">
        <f>'[1]поправки'!L54</f>
        <v>0</v>
      </c>
      <c r="G54" s="26">
        <f>'[1]поправки'!M54</f>
        <v>0</v>
      </c>
    </row>
    <row r="55" spans="1:7" s="100" customFormat="1" ht="31.5">
      <c r="A55" s="6" t="s">
        <v>558</v>
      </c>
      <c r="B55" s="6" t="s">
        <v>496</v>
      </c>
      <c r="C55" s="6" t="s">
        <v>559</v>
      </c>
      <c r="D55" s="6" t="s">
        <v>493</v>
      </c>
      <c r="E55" s="26">
        <v>950</v>
      </c>
      <c r="F55" s="26">
        <f>'[1]поправки'!L55</f>
        <v>0</v>
      </c>
      <c r="G55" s="26">
        <f>'[1]поправки'!M55</f>
        <v>0</v>
      </c>
    </row>
    <row r="56" spans="1:7" s="100" customFormat="1" ht="47.25">
      <c r="A56" s="6" t="s">
        <v>560</v>
      </c>
      <c r="B56" s="6" t="s">
        <v>496</v>
      </c>
      <c r="C56" s="6" t="s">
        <v>561</v>
      </c>
      <c r="D56" s="6" t="s">
        <v>493</v>
      </c>
      <c r="E56" s="26">
        <v>160.9</v>
      </c>
      <c r="F56" s="26">
        <f>'[1]поправки'!L56</f>
        <v>0</v>
      </c>
      <c r="G56" s="26">
        <f>'[1]поправки'!M56</f>
        <v>0</v>
      </c>
    </row>
    <row r="57" spans="1:7" s="100" customFormat="1" ht="47.25">
      <c r="A57" s="6" t="s">
        <v>562</v>
      </c>
      <c r="B57" s="6" t="s">
        <v>496</v>
      </c>
      <c r="C57" s="6" t="s">
        <v>563</v>
      </c>
      <c r="D57" s="6" t="s">
        <v>493</v>
      </c>
      <c r="E57" s="26">
        <v>299.5</v>
      </c>
      <c r="F57" s="26">
        <f>'[1]поправки'!L57</f>
        <v>0</v>
      </c>
      <c r="G57" s="26">
        <f>'[1]поправки'!M57</f>
        <v>0</v>
      </c>
    </row>
    <row r="58" spans="1:7" s="100" customFormat="1" ht="47.25">
      <c r="A58" s="6" t="s">
        <v>564</v>
      </c>
      <c r="B58" s="6" t="s">
        <v>18</v>
      </c>
      <c r="C58" s="6" t="s">
        <v>565</v>
      </c>
      <c r="D58" s="6" t="s">
        <v>493</v>
      </c>
      <c r="E58" s="26">
        <v>20000</v>
      </c>
      <c r="F58" s="26">
        <f>'[1]поправки'!L58</f>
        <v>0</v>
      </c>
      <c r="G58" s="26">
        <f>'[1]поправки'!M58</f>
        <v>5000</v>
      </c>
    </row>
    <row r="59" spans="1:7" s="100" customFormat="1" ht="47.25">
      <c r="A59" s="6" t="s">
        <v>566</v>
      </c>
      <c r="B59" s="6" t="s">
        <v>18</v>
      </c>
      <c r="C59" s="6" t="s">
        <v>565</v>
      </c>
      <c r="D59" s="6" t="s">
        <v>493</v>
      </c>
      <c r="E59" s="26">
        <v>1032.9</v>
      </c>
      <c r="F59" s="26">
        <f>'[1]поправки'!L59</f>
        <v>0</v>
      </c>
      <c r="G59" s="26">
        <f>'[1]поправки'!M59</f>
        <v>0</v>
      </c>
    </row>
    <row r="60" spans="1:7" s="100" customFormat="1" ht="78.75">
      <c r="A60" s="6" t="s">
        <v>567</v>
      </c>
      <c r="B60" s="6" t="s">
        <v>18</v>
      </c>
      <c r="C60" s="6" t="s">
        <v>565</v>
      </c>
      <c r="D60" s="6" t="s">
        <v>493</v>
      </c>
      <c r="E60" s="26">
        <v>1142.8</v>
      </c>
      <c r="F60" s="26">
        <f>'[1]поправки'!L60</f>
        <v>0</v>
      </c>
      <c r="G60" s="26">
        <f>'[1]поправки'!M60</f>
        <v>0</v>
      </c>
    </row>
    <row r="61" spans="1:7" s="100" customFormat="1" ht="94.5">
      <c r="A61" s="6" t="s">
        <v>568</v>
      </c>
      <c r="B61" s="6" t="s">
        <v>18</v>
      </c>
      <c r="C61" s="6" t="s">
        <v>569</v>
      </c>
      <c r="D61" s="6" t="s">
        <v>493</v>
      </c>
      <c r="E61" s="26">
        <v>478.9</v>
      </c>
      <c r="F61" s="26">
        <f>'[1]поправки'!L61</f>
        <v>0</v>
      </c>
      <c r="G61" s="26">
        <f>'[1]поправки'!M61</f>
        <v>0</v>
      </c>
    </row>
    <row r="62" spans="1:7" s="101" customFormat="1" ht="47.25" customHeight="1">
      <c r="A62" s="6" t="s">
        <v>570</v>
      </c>
      <c r="B62" s="6" t="s">
        <v>18</v>
      </c>
      <c r="C62" s="6" t="s">
        <v>571</v>
      </c>
      <c r="D62" s="6" t="s">
        <v>493</v>
      </c>
      <c r="E62" s="26">
        <v>1165.7</v>
      </c>
      <c r="F62" s="26">
        <f>'[1]поправки'!L62</f>
        <v>0</v>
      </c>
      <c r="G62" s="26">
        <f>'[1]поправки'!M62</f>
        <v>0</v>
      </c>
    </row>
    <row r="63" spans="1:7" s="101" customFormat="1" ht="30" customHeight="1">
      <c r="A63" s="6" t="s">
        <v>572</v>
      </c>
      <c r="B63" s="6" t="s">
        <v>18</v>
      </c>
      <c r="C63" s="6" t="s">
        <v>573</v>
      </c>
      <c r="D63" s="6" t="s">
        <v>519</v>
      </c>
      <c r="E63" s="26">
        <v>8152</v>
      </c>
      <c r="F63" s="26"/>
      <c r="G63" s="26"/>
    </row>
    <row r="64" spans="1:7" s="101" customFormat="1" ht="30" customHeight="1">
      <c r="A64" s="6" t="s">
        <v>574</v>
      </c>
      <c r="B64" s="6" t="s">
        <v>18</v>
      </c>
      <c r="C64" s="6" t="s">
        <v>573</v>
      </c>
      <c r="D64" s="6" t="s">
        <v>519</v>
      </c>
      <c r="E64" s="26">
        <v>3100.2</v>
      </c>
      <c r="F64" s="26"/>
      <c r="G64" s="26"/>
    </row>
    <row r="65" spans="1:7" s="101" customFormat="1" ht="47.25" customHeight="1">
      <c r="A65" s="6" t="s">
        <v>575</v>
      </c>
      <c r="B65" s="6" t="s">
        <v>18</v>
      </c>
      <c r="C65" s="6" t="s">
        <v>573</v>
      </c>
      <c r="D65" s="6" t="s">
        <v>519</v>
      </c>
      <c r="E65" s="26">
        <v>630</v>
      </c>
      <c r="F65" s="26"/>
      <c r="G65" s="26"/>
    </row>
    <row r="66" spans="1:7" s="101" customFormat="1" ht="47.25">
      <c r="A66" s="6" t="s">
        <v>576</v>
      </c>
      <c r="B66" s="6" t="s">
        <v>18</v>
      </c>
      <c r="C66" s="6" t="s">
        <v>237</v>
      </c>
      <c r="D66" s="6" t="s">
        <v>493</v>
      </c>
      <c r="E66" s="26">
        <v>7200</v>
      </c>
      <c r="F66" s="26">
        <f>'[1]поправки'!L66</f>
        <v>0</v>
      </c>
      <c r="G66" s="26">
        <f>'[1]поправки'!M66</f>
        <v>0</v>
      </c>
    </row>
    <row r="67" spans="1:7" s="101" customFormat="1" ht="47.25">
      <c r="A67" s="6" t="s">
        <v>577</v>
      </c>
      <c r="B67" s="6" t="s">
        <v>18</v>
      </c>
      <c r="C67" s="6" t="s">
        <v>578</v>
      </c>
      <c r="D67" s="6" t="s">
        <v>493</v>
      </c>
      <c r="E67" s="26">
        <v>270</v>
      </c>
      <c r="F67" s="26">
        <f>'[1]поправки'!L67</f>
        <v>0</v>
      </c>
      <c r="G67" s="26">
        <f>'[1]поправки'!M67</f>
        <v>0</v>
      </c>
    </row>
    <row r="68" spans="1:7" s="101" customFormat="1" ht="31.5">
      <c r="A68" s="6" t="s">
        <v>579</v>
      </c>
      <c r="B68" s="6" t="s">
        <v>18</v>
      </c>
      <c r="C68" s="6" t="s">
        <v>580</v>
      </c>
      <c r="D68" s="6" t="s">
        <v>493</v>
      </c>
      <c r="E68" s="26">
        <v>1200</v>
      </c>
      <c r="F68" s="26">
        <f>'[1]поправки'!L68</f>
        <v>0</v>
      </c>
      <c r="G68" s="26">
        <f>'[1]поправки'!M68</f>
        <v>0</v>
      </c>
    </row>
    <row r="69" spans="1:7" s="101" customFormat="1" ht="46.5" customHeight="1">
      <c r="A69" s="6" t="s">
        <v>581</v>
      </c>
      <c r="B69" s="6" t="s">
        <v>18</v>
      </c>
      <c r="C69" s="6" t="s">
        <v>582</v>
      </c>
      <c r="D69" s="6" t="s">
        <v>493</v>
      </c>
      <c r="E69" s="26">
        <v>150</v>
      </c>
      <c r="F69" s="26">
        <f>'[1]поправки'!L69</f>
        <v>0</v>
      </c>
      <c r="G69" s="26">
        <f>'[1]поправки'!M69</f>
        <v>0</v>
      </c>
    </row>
    <row r="70" spans="1:7" s="101" customFormat="1" ht="31.5">
      <c r="A70" s="6" t="s">
        <v>583</v>
      </c>
      <c r="B70" s="6" t="s">
        <v>18</v>
      </c>
      <c r="C70" s="6" t="s">
        <v>236</v>
      </c>
      <c r="D70" s="6" t="s">
        <v>493</v>
      </c>
      <c r="E70" s="26">
        <v>7800</v>
      </c>
      <c r="F70" s="26">
        <f>'[1]поправки'!L70</f>
        <v>0</v>
      </c>
      <c r="G70" s="26">
        <f>'[1]поправки'!M70</f>
        <v>0</v>
      </c>
    </row>
    <row r="71" spans="1:7" s="101" customFormat="1" ht="15.75">
      <c r="A71" s="6"/>
      <c r="B71" s="6"/>
      <c r="C71" s="6"/>
      <c r="D71" s="6"/>
      <c r="E71" s="26"/>
      <c r="F71" s="26"/>
      <c r="G71" s="26"/>
    </row>
    <row r="72" spans="1:8" s="97" customFormat="1" ht="31.5">
      <c r="A72" s="8" t="s">
        <v>584</v>
      </c>
      <c r="B72" s="8"/>
      <c r="C72" s="8"/>
      <c r="D72" s="8"/>
      <c r="E72" s="9">
        <v>279201.3</v>
      </c>
      <c r="F72" s="9" t="e">
        <f>F10+F43</f>
        <v>#REF!</v>
      </c>
      <c r="G72" s="9" t="e">
        <f>G10+G43</f>
        <v>#REF!</v>
      </c>
      <c r="H72" s="102"/>
    </row>
    <row r="73" spans="1:7" s="97" customFormat="1" ht="15.75">
      <c r="A73" s="103" t="s">
        <v>585</v>
      </c>
      <c r="B73" s="6"/>
      <c r="C73" s="6"/>
      <c r="D73" s="6"/>
      <c r="E73" s="26">
        <v>3371.4</v>
      </c>
      <c r="F73" s="26">
        <f>F26</f>
        <v>0</v>
      </c>
      <c r="G73" s="26">
        <f>G26</f>
        <v>0</v>
      </c>
    </row>
    <row r="74" spans="1:7" s="101" customFormat="1" ht="15.75">
      <c r="A74" s="103" t="s">
        <v>519</v>
      </c>
      <c r="B74" s="6"/>
      <c r="C74" s="6"/>
      <c r="D74" s="6"/>
      <c r="E74" s="26">
        <v>13269.1</v>
      </c>
      <c r="F74" s="26" t="e">
        <f>#REF!+#REF!+#REF!+#REF!+#REF!+#REF!+#REF!+#REF!+#REF!+#REF!+#REF!+#REF!+#REF!+#REF!+F28</f>
        <v>#REF!</v>
      </c>
      <c r="G74" s="26" t="e">
        <f>#REF!+#REF!+#REF!+#REF!+#REF!+#REF!+#REF!+#REF!+#REF!+#REF!+#REF!+#REF!+#REF!+#REF!+G28</f>
        <v>#REF!</v>
      </c>
    </row>
    <row r="75" spans="1:7" ht="15.75">
      <c r="A75" s="103" t="s">
        <v>493</v>
      </c>
      <c r="B75" s="6"/>
      <c r="C75" s="6"/>
      <c r="D75" s="6"/>
      <c r="E75" s="26">
        <v>262560.8</v>
      </c>
      <c r="F75" s="26" t="e">
        <f>#REF!+#REF!+#REF!+#REF!+#REF!+#REF!+#REF!+#REF!+F12+#REF!+#REF!+#REF!+F13+F16+F23+F43+F30</f>
        <v>#REF!</v>
      </c>
      <c r="G75" s="26" t="e">
        <f>#REF!+#REF!+#REF!+#REF!+#REF!+#REF!+#REF!+#REF!+G12+#REF!+#REF!+#REF!+G13+G16+G23+G43+G30</f>
        <v>#REF!</v>
      </c>
    </row>
  </sheetData>
  <mergeCells count="10">
    <mergeCell ref="D1:G1"/>
    <mergeCell ref="A2:G2"/>
    <mergeCell ref="D3:G3"/>
    <mergeCell ref="A5:G5"/>
    <mergeCell ref="E7:E8"/>
    <mergeCell ref="A17:A22"/>
    <mergeCell ref="A7:A8"/>
    <mergeCell ref="B7:B8"/>
    <mergeCell ref="C7:C8"/>
    <mergeCell ref="D7:D8"/>
  </mergeCells>
  <printOptions/>
  <pageMargins left="0.984251968503937" right="0.1968503937007874" top="0.7874015748031497" bottom="0.7874015748031497" header="0.5118110236220472" footer="0.5118110236220472"/>
  <pageSetup firstPageNumber="50" useFirstPageNumber="1" fitToHeight="10" fitToWidth="1" horizontalDpi="600" verticalDpi="600" orientation="portrait" paperSize="9" scale="8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4">
      <selection activeCell="A1" sqref="A1:IV16384"/>
    </sheetView>
  </sheetViews>
  <sheetFormatPr defaultColWidth="9.00390625" defaultRowHeight="12.75"/>
  <cols>
    <col min="1" max="1" width="54.25390625" style="0" customWidth="1"/>
    <col min="2" max="2" width="12.125" style="0" customWidth="1"/>
    <col min="3" max="3" width="15.25390625" style="0" customWidth="1"/>
    <col min="4" max="4" width="12.375" style="0" customWidth="1"/>
  </cols>
  <sheetData>
    <row r="1" spans="1:4" ht="14.25">
      <c r="A1" s="163" t="s">
        <v>463</v>
      </c>
      <c r="B1" s="163"/>
      <c r="C1" s="163"/>
      <c r="D1" s="163"/>
    </row>
    <row r="2" spans="1:4" ht="15.75">
      <c r="A2" s="139" t="s">
        <v>235</v>
      </c>
      <c r="B2" s="139"/>
      <c r="C2" s="139"/>
      <c r="D2" s="139"/>
    </row>
    <row r="3" spans="1:4" ht="15.75">
      <c r="A3" s="139" t="s">
        <v>283</v>
      </c>
      <c r="B3" s="139"/>
      <c r="C3" s="139"/>
      <c r="D3" s="139"/>
    </row>
    <row r="4" spans="1:4" ht="15.75">
      <c r="A4" s="10"/>
      <c r="B4" s="10"/>
      <c r="C4" s="10"/>
      <c r="D4" s="10"/>
    </row>
    <row r="5" spans="1:4" ht="33" customHeight="1">
      <c r="A5" s="162" t="s">
        <v>464</v>
      </c>
      <c r="B5" s="162"/>
      <c r="C5" s="162"/>
      <c r="D5" s="162"/>
    </row>
    <row r="6" spans="1:4" ht="15.75">
      <c r="A6" s="70"/>
      <c r="B6" s="70"/>
      <c r="C6" s="70"/>
      <c r="D6" s="70"/>
    </row>
    <row r="7" spans="1:4" ht="30.75" customHeight="1">
      <c r="A7" s="162" t="s">
        <v>465</v>
      </c>
      <c r="B7" s="162"/>
      <c r="C7" s="162"/>
      <c r="D7" s="162"/>
    </row>
    <row r="9" spans="1:4" ht="31.5" customHeight="1">
      <c r="A9" s="154" t="s">
        <v>466</v>
      </c>
      <c r="B9" s="160" t="s">
        <v>467</v>
      </c>
      <c r="C9" s="160"/>
      <c r="D9" s="160" t="s">
        <v>468</v>
      </c>
    </row>
    <row r="10" spans="1:4" ht="78.75">
      <c r="A10" s="155"/>
      <c r="B10" s="64" t="s">
        <v>469</v>
      </c>
      <c r="C10" s="64" t="s">
        <v>470</v>
      </c>
      <c r="D10" s="160"/>
    </row>
    <row r="11" spans="1:4" s="66" customFormat="1" ht="12.75">
      <c r="A11" s="65">
        <v>1</v>
      </c>
      <c r="B11" s="65">
        <v>2</v>
      </c>
      <c r="C11" s="65">
        <v>3</v>
      </c>
      <c r="D11" s="65">
        <v>4</v>
      </c>
    </row>
    <row r="12" spans="1:4" ht="141.75">
      <c r="A12" s="72" t="s">
        <v>471</v>
      </c>
      <c r="B12" s="73">
        <v>30000</v>
      </c>
      <c r="C12" s="73" t="s">
        <v>472</v>
      </c>
      <c r="D12" s="29" t="s">
        <v>473</v>
      </c>
    </row>
    <row r="13" spans="1:4" ht="110.25">
      <c r="A13" s="72" t="s">
        <v>474</v>
      </c>
      <c r="B13" s="73">
        <v>10000</v>
      </c>
      <c r="C13" s="73" t="s">
        <v>472</v>
      </c>
      <c r="D13" s="29" t="s">
        <v>473</v>
      </c>
    </row>
    <row r="14" spans="1:4" ht="31.5" customHeight="1">
      <c r="A14" s="74" t="s">
        <v>475</v>
      </c>
      <c r="B14" s="75">
        <v>40000</v>
      </c>
      <c r="C14" s="30">
        <v>0</v>
      </c>
      <c r="D14" s="29" t="s">
        <v>472</v>
      </c>
    </row>
    <row r="16" spans="1:4" ht="36.75" customHeight="1">
      <c r="A16" s="156" t="s">
        <v>476</v>
      </c>
      <c r="B16" s="156"/>
      <c r="C16" s="156"/>
      <c r="D16" s="156"/>
    </row>
    <row r="18" spans="1:4" ht="15.75" customHeight="1">
      <c r="A18" s="160" t="s">
        <v>477</v>
      </c>
      <c r="B18" s="160"/>
      <c r="C18" s="160" t="s">
        <v>478</v>
      </c>
      <c r="D18" s="160"/>
    </row>
    <row r="19" spans="1:4" ht="65.25" customHeight="1">
      <c r="A19" s="160"/>
      <c r="B19" s="160"/>
      <c r="C19" s="160"/>
      <c r="D19" s="160"/>
    </row>
    <row r="20" spans="1:4" ht="12.75">
      <c r="A20" s="161">
        <v>1</v>
      </c>
      <c r="B20" s="161"/>
      <c r="C20" s="161">
        <v>2</v>
      </c>
      <c r="D20" s="161"/>
    </row>
    <row r="21" spans="1:4" ht="15" customHeight="1">
      <c r="A21" s="157" t="s">
        <v>479</v>
      </c>
      <c r="B21" s="157"/>
      <c r="C21" s="158">
        <v>0</v>
      </c>
      <c r="D21" s="158"/>
    </row>
    <row r="22" spans="1:4" ht="18" customHeight="1">
      <c r="A22" s="159" t="s">
        <v>480</v>
      </c>
      <c r="B22" s="159"/>
      <c r="C22" s="158">
        <v>0</v>
      </c>
      <c r="D22" s="158"/>
    </row>
  </sheetData>
  <mergeCells count="17">
    <mergeCell ref="A1:D1"/>
    <mergeCell ref="A2:D2"/>
    <mergeCell ref="A3:D3"/>
    <mergeCell ref="A5:D5"/>
    <mergeCell ref="A7:D7"/>
    <mergeCell ref="A9:A10"/>
    <mergeCell ref="B9:C9"/>
    <mergeCell ref="D9:D10"/>
    <mergeCell ref="A16:D16"/>
    <mergeCell ref="A18:B19"/>
    <mergeCell ref="C18:D19"/>
    <mergeCell ref="A20:B20"/>
    <mergeCell ref="C20:D20"/>
    <mergeCell ref="A21:B21"/>
    <mergeCell ref="C21:D21"/>
    <mergeCell ref="A22:B22"/>
    <mergeCell ref="C22:D22"/>
  </mergeCells>
  <printOptions/>
  <pageMargins left="0.984251968503937" right="0.1968503937007874" top="0.7874015748031497" bottom="0.7874015748031497" header="0.5118110236220472" footer="0.5118110236220472"/>
  <pageSetup firstPageNumber="54" useFirstPageNumber="1" fitToHeight="1" fitToWidth="1" horizontalDpi="600" verticalDpi="600" orientation="portrait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Lyapina</cp:lastModifiedBy>
  <cp:lastPrinted>2009-10-30T06:32:15Z</cp:lastPrinted>
  <dcterms:created xsi:type="dcterms:W3CDTF">2007-08-13T07:10:11Z</dcterms:created>
  <dcterms:modified xsi:type="dcterms:W3CDTF">2009-11-02T14:51:24Z</dcterms:modified>
  <cp:category/>
  <cp:version/>
  <cp:contentType/>
  <cp:contentStatus/>
</cp:coreProperties>
</file>