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1 (2)" sheetId="1" r:id="rId1"/>
  </sheets>
  <definedNames>
    <definedName name="_xlnm.Print_Titles" localSheetId="0">'Лист1 (2)'!$9:$11</definedName>
  </definedNames>
  <calcPr fullCalcOnLoad="1"/>
</workbook>
</file>

<file path=xl/sharedStrings.xml><?xml version="1.0" encoding="utf-8"?>
<sst xmlns="http://schemas.openxmlformats.org/spreadsheetml/2006/main" count="181" uniqueCount="94">
  <si>
    <t>на 2011 год и период до 2013 года</t>
  </si>
  <si>
    <t>А</t>
  </si>
  <si>
    <t>Администрация Северодвинска</t>
  </si>
  <si>
    <t>Жилищное хозяйство</t>
  </si>
  <si>
    <t>2009-2011</t>
  </si>
  <si>
    <t>2010-2011</t>
  </si>
  <si>
    <t>2011-2013</t>
  </si>
  <si>
    <t>Коммунальное хозяйство</t>
  </si>
  <si>
    <t>2011-2014</t>
  </si>
  <si>
    <t xml:space="preserve">Оборудование светофорных объектов на участках дорог </t>
  </si>
  <si>
    <t>Комитет ЖКХ, ТиС</t>
  </si>
  <si>
    <t>2011-2012</t>
  </si>
  <si>
    <t>2012-2013</t>
  </si>
  <si>
    <t>Транспорт</t>
  </si>
  <si>
    <t>Физкультура и спорт</t>
  </si>
  <si>
    <t>*- указана общая стоимость работ в соответствии с ПСД или заключенным контрактом (при его наличии)</t>
  </si>
  <si>
    <t>** - указан объем выполненных работ по объекту (мероприятию) программы (нарастающим итогом с начала работ)</t>
  </si>
  <si>
    <t>Год начала стоительства объекта и предполагаемый срок ввода его в эксплуатацию</t>
  </si>
  <si>
    <t>Бюджетные ассигнования на 2011 год, тыс. рублей</t>
  </si>
  <si>
    <t>в том числе по источникам финансирования</t>
  </si>
  <si>
    <t>Планируемое финансирование, тыс. рублей</t>
  </si>
  <si>
    <t>2012 год</t>
  </si>
  <si>
    <t>2013 год</t>
  </si>
  <si>
    <t xml:space="preserve">местный бюджет </t>
  </si>
  <si>
    <t>областной бюджет</t>
  </si>
  <si>
    <t>Отрасль (сфера) деятельности</t>
  </si>
  <si>
    <t>Главные распорядители бюджетных средств</t>
  </si>
  <si>
    <t>федераль-ный бюджет</t>
  </si>
  <si>
    <t>Адресная инвестиционная программа муниципального образования "Северодвинск"</t>
  </si>
  <si>
    <t>Строительство многоквартирных домов в квартале 168</t>
  </si>
  <si>
    <t>Строительство инженерных сетей в квартале 168</t>
  </si>
  <si>
    <t>Другие вопросы в области национальной экономики</t>
  </si>
  <si>
    <t xml:space="preserve">Общая стоимость выполнения работ,* тыс. рублей </t>
  </si>
  <si>
    <t>Администрации Северодвинска</t>
  </si>
  <si>
    <t>1. ПРОГРАММНАЯ ЧАСТЬ</t>
  </si>
  <si>
    <t>2. НЕПРОГРАММНАЯ ЧАСТЬ</t>
  </si>
  <si>
    <t xml:space="preserve">Строительство многоквартирного дома на месте снесенного дома № 23/22 по ул. Лесной в квартале 022  </t>
  </si>
  <si>
    <t>2.2. Строительство жилого дома в районе пересечения пр.Труда и пр.Победы, квартал 154</t>
  </si>
  <si>
    <t xml:space="preserve">2.1. Строительство жилого комплекса с сетями в районе пересечения пр.Труда и пр.Победы, квартал 167 </t>
  </si>
  <si>
    <t>Здравоохра-      нение</t>
  </si>
  <si>
    <t>Разработка проектно-сметной документации на модернизацию котельной в поселке Белое Озеро</t>
  </si>
  <si>
    <t>Обустройство игровых площадок</t>
  </si>
  <si>
    <t>Проведение изыскательских работ для подготовки проектно-сметной документации для осуществления жилой застройки квартала 168</t>
  </si>
  <si>
    <t xml:space="preserve">Объем выполненных работ в действ. ценах по состоянию на 01.10.2010 ** </t>
  </si>
  <si>
    <t xml:space="preserve">Строительство канализационного коллектора по проспекту Беломорскому </t>
  </si>
  <si>
    <t>ВСЕГО ПО ПРОГРАММЕ</t>
  </si>
  <si>
    <t>Проектирование  жилого дома в районе пересечения пр.Труда и пр.Победы (квартал 154)</t>
  </si>
  <si>
    <t xml:space="preserve"> Проектирование жилого комплекса в районе пересечения пр.Труда и пр. Победы (квартал 167)</t>
  </si>
  <si>
    <t>Подпрограмма "Строительство социального жилья для переселения граждан из ветхого, аварийного и непригодного для проживания жилищного фонда"</t>
  </si>
  <si>
    <t>Подпрограмма "Обеспечение земельных участков объектами инженерной инфраструктуры в целях жилищного строительства"</t>
  </si>
  <si>
    <t>1.1. Долгосрочная целевая программа Архангельской области "Охрана окружающей среды и обеспечение экологической безопасности Архангельской области на 2009-2011 годы"</t>
  </si>
  <si>
    <t>1.2. Муниципальные целевые программы</t>
  </si>
  <si>
    <t>1.2.2. Долгосрочная целевая программа "Комплексная программа по обеспечению безопасности дорожного движения "Мы и дорога" на 2010-2012 годы</t>
  </si>
  <si>
    <t xml:space="preserve">1.2.3. Долгосрочная целевая программа "Энергосбережение и повышение энергетической эффективности на объектах городского хозяйства муниципального образования "Северодвинск" на 2010-2014 годы" </t>
  </si>
  <si>
    <t>1.2.4. Ведомственная целевая программа "Обустройство детских игровых площадок на 2011 год"</t>
  </si>
  <si>
    <t>1.2.1. Долгосрочная целевая программа "Развитие жилищного строительства на территории муниципального образования "Северодвинск" на 2009 - 2011годы"</t>
  </si>
  <si>
    <t xml:space="preserve">Строительство многоквартирного  дома в квартале 012 с привязкой проекта  повторного применения </t>
  </si>
  <si>
    <t xml:space="preserve">Строительство канализационного коллектора на проспекте Беломорском в г.Северодвинске </t>
  </si>
  <si>
    <t>2.3. Развитие транспортной инфраструктуры Северодвинска - строительство и реконструкция Архангельского шоссе</t>
  </si>
  <si>
    <t xml:space="preserve"> 2.4. Реконструкция моста через Никольское Устье Северной Двины в г. Северодвинске. Проведение инженерных изысканий и разработка проектно -сметной документации</t>
  </si>
  <si>
    <t xml:space="preserve"> 2.5. Проектирование строительства окружной дороги (соединение ул. Окружной с ул. Юбилейной)</t>
  </si>
  <si>
    <t>2.7. Строительство Центра технических и экстремальных видов спорта (проведение проектно - изыскательских работ в квартале 155)</t>
  </si>
  <si>
    <t>2.8. Технологическое присоединение к инженерным сетям</t>
  </si>
  <si>
    <t>2.9. Софинансирование проектирования и строительства инженерных сетей к цеху ООО "БЛК-Групп"</t>
  </si>
  <si>
    <t>2.10. Проведение проектно-изыскательских работ на строительство нового кладбища</t>
  </si>
  <si>
    <t>2.11. Проведение проектно - изыскательских работ на строительство коллектора ливневой канализации с установкой для очистки ливневых стоков</t>
  </si>
  <si>
    <t>2.12. Проектирование нового полигона твердых бытовых отходов</t>
  </si>
  <si>
    <t xml:space="preserve">2.13. Проектирование пожарного депо для обеспечения пожарной безопасности в Юго - Западной части города  </t>
  </si>
  <si>
    <t>2.14. Проектирование и строительство пожарных водоемов в селе Неноксе</t>
  </si>
  <si>
    <t>2.15. Проектирование и строительство пожарных пирсов в селе Ненокса</t>
  </si>
  <si>
    <t>2.16. Разработка Генплана муниципального образования  "Северодвинск"</t>
  </si>
  <si>
    <t>2.17. Разработка проектно - сметной документации на реконструкцию городской станции скорой медицинской помощи</t>
  </si>
  <si>
    <t>2.18. Реконструкция индивидуальных тепловых пунктов в многоквартирных домах с установкой регуляторов температуры горячей воды</t>
  </si>
  <si>
    <t>2.19. Подготовка территории кладбища «Миронова гора»</t>
  </si>
  <si>
    <t>2.20. Устройство внутриквартальных площадок для парковки автотранспорта</t>
  </si>
  <si>
    <t>2.21. Разработка проекта организации дорожного движения (дислокация технических средств организации дорожного движения) на улично-дорожной сети Северодвинска</t>
  </si>
  <si>
    <t>2.22. Устройство посадочной площадки УЖД в поселке Белое Озеро</t>
  </si>
  <si>
    <t>2.23. Софинансирование приобретения автобусов общественного транспорта</t>
  </si>
  <si>
    <t>2.24. Приобретение новой техники для СМУП "Белое Озеро"</t>
  </si>
  <si>
    <t>2007-2011</t>
  </si>
  <si>
    <t>Благоустройство</t>
  </si>
  <si>
    <t xml:space="preserve">УТВЕРЖДЕНА </t>
  </si>
  <si>
    <t>постановлением</t>
  </si>
  <si>
    <t xml:space="preserve">Проектирование и строительство многоквартирного дома в районе пересечения ул. Индустриальной и ул.Пионерской в квартале 025 </t>
  </si>
  <si>
    <t>2.6. Строительство моста через реку в селе Ненокса</t>
  </si>
  <si>
    <t>Другие вопросы в области национальной безопасности и правохранитель- ной деятельности</t>
  </si>
  <si>
    <t>Другие вопросы в области национальной безопасности и правоохранитель-ной деятельности</t>
  </si>
  <si>
    <t xml:space="preserve">Проектирование и строительство многоквартирного дома по       ул. Пионерской в квартале 025 </t>
  </si>
  <si>
    <t>Проектирование и строительство многоквартирного дома по           ул. Индустриальной в квартале 025</t>
  </si>
  <si>
    <t>Модернизация котельных в поселке Белое Озеро и селе Ненокса</t>
  </si>
  <si>
    <t>Другие общегосударст-      венные вопросы</t>
  </si>
  <si>
    <t>Энергетическое обследование, разработка проектно-сметной документации и модернизация инженерных систем здания           ул. Плюснина, 7</t>
  </si>
  <si>
    <t>Проектные работы по комплексному освоению територии квартала 168</t>
  </si>
  <si>
    <t>от 27.01.2011 № 19-па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</si>
</sst>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7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vertical="top" wrapText="1"/>
    </xf>
    <xf numFmtId="4" fontId="3" fillId="0" borderId="0" xfId="0" applyNumberFormat="1" applyFont="1" applyBorder="1" applyAlignment="1">
      <alignment horizontal="left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0" fontId="5" fillId="0" borderId="4" xfId="0" applyFont="1" applyBorder="1" applyAlignment="1">
      <alignment/>
    </xf>
    <xf numFmtId="0" fontId="3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2" fillId="0" borderId="1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wrapText="1"/>
    </xf>
    <xf numFmtId="2" fontId="4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wrapText="1"/>
    </xf>
    <xf numFmtId="0" fontId="3" fillId="0" borderId="5" xfId="0" applyFont="1" applyBorder="1" applyAlignment="1">
      <alignment/>
    </xf>
    <xf numFmtId="0" fontId="2" fillId="0" borderId="5" xfId="0" applyFont="1" applyBorder="1" applyAlignment="1">
      <alignment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4" fillId="0" borderId="15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13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view="pageBreakPreview" zoomScaleSheetLayoutView="100" workbookViewId="0" topLeftCell="A1">
      <selection activeCell="A90" sqref="A90"/>
    </sheetView>
  </sheetViews>
  <sheetFormatPr defaultColWidth="9.00390625" defaultRowHeight="12.75"/>
  <cols>
    <col min="1" max="1" width="41.75390625" style="0" customWidth="1"/>
    <col min="2" max="2" width="12.125" style="0" customWidth="1"/>
    <col min="3" max="3" width="12.875" style="0" customWidth="1"/>
    <col min="4" max="4" width="10.75390625" style="0" customWidth="1"/>
    <col min="5" max="5" width="9.375" style="0" customWidth="1"/>
    <col min="6" max="6" width="10.00390625" style="0" customWidth="1"/>
    <col min="8" max="8" width="6.00390625" style="0" customWidth="1"/>
    <col min="9" max="9" width="7.625" style="0" customWidth="1"/>
    <col min="10" max="10" width="8.25390625" style="0" customWidth="1"/>
    <col min="11" max="11" width="8.125" style="0" customWidth="1"/>
    <col min="12" max="12" width="8.375" style="0" customWidth="1"/>
  </cols>
  <sheetData>
    <row r="1" spans="9:12" ht="15.75">
      <c r="I1" s="82" t="s">
        <v>81</v>
      </c>
      <c r="J1" s="82"/>
      <c r="K1" s="82"/>
      <c r="L1" s="82"/>
    </row>
    <row r="2" spans="9:12" ht="15.75">
      <c r="I2" s="82" t="s">
        <v>82</v>
      </c>
      <c r="J2" s="82"/>
      <c r="K2" s="82"/>
      <c r="L2" s="82"/>
    </row>
    <row r="3" spans="9:12" ht="15.75">
      <c r="I3" s="82" t="s">
        <v>33</v>
      </c>
      <c r="J3" s="82"/>
      <c r="K3" s="82"/>
      <c r="L3" s="82"/>
    </row>
    <row r="4" spans="9:12" ht="15.75">
      <c r="I4" s="82" t="s">
        <v>93</v>
      </c>
      <c r="J4" s="82"/>
      <c r="K4" s="82"/>
      <c r="L4" s="82"/>
    </row>
    <row r="5" spans="9:12" ht="12.75">
      <c r="I5" s="79"/>
      <c r="J5" s="79"/>
      <c r="K5" s="79"/>
      <c r="L5" s="79"/>
    </row>
    <row r="6" spans="1:12" ht="15.75">
      <c r="A6" s="115" t="s">
        <v>28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</row>
    <row r="7" spans="1:12" ht="15.75">
      <c r="A7" s="115" t="s">
        <v>0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</row>
    <row r="9" spans="1:12" ht="21" customHeight="1">
      <c r="A9" s="113"/>
      <c r="B9" s="121" t="s">
        <v>26</v>
      </c>
      <c r="C9" s="121" t="s">
        <v>25</v>
      </c>
      <c r="D9" s="121" t="s">
        <v>17</v>
      </c>
      <c r="E9" s="121" t="s">
        <v>32</v>
      </c>
      <c r="F9" s="121" t="s">
        <v>43</v>
      </c>
      <c r="G9" s="121" t="s">
        <v>18</v>
      </c>
      <c r="H9" s="116" t="s">
        <v>19</v>
      </c>
      <c r="I9" s="117"/>
      <c r="J9" s="118"/>
      <c r="K9" s="119" t="s">
        <v>20</v>
      </c>
      <c r="L9" s="120"/>
    </row>
    <row r="10" spans="1:12" ht="54" customHeight="1">
      <c r="A10" s="114"/>
      <c r="B10" s="122"/>
      <c r="C10" s="114"/>
      <c r="D10" s="114"/>
      <c r="E10" s="114"/>
      <c r="F10" s="114"/>
      <c r="G10" s="114"/>
      <c r="H10" s="78" t="s">
        <v>27</v>
      </c>
      <c r="I10" s="72" t="s">
        <v>24</v>
      </c>
      <c r="J10" s="72" t="s">
        <v>23</v>
      </c>
      <c r="K10" s="1" t="s">
        <v>21</v>
      </c>
      <c r="L10" s="1" t="s">
        <v>22</v>
      </c>
    </row>
    <row r="11" spans="1:12" ht="12.75">
      <c r="A11" s="101" t="s">
        <v>1</v>
      </c>
      <c r="B11" s="101">
        <v>1</v>
      </c>
      <c r="C11" s="101">
        <v>2</v>
      </c>
      <c r="D11" s="101">
        <v>3</v>
      </c>
      <c r="E11" s="101">
        <v>4</v>
      </c>
      <c r="F11" s="101">
        <v>5</v>
      </c>
      <c r="G11" s="101">
        <v>6</v>
      </c>
      <c r="H11" s="101">
        <v>7</v>
      </c>
      <c r="I11" s="101">
        <v>8</v>
      </c>
      <c r="J11" s="101">
        <v>9</v>
      </c>
      <c r="K11" s="101">
        <v>10</v>
      </c>
      <c r="L11" s="101">
        <v>11</v>
      </c>
    </row>
    <row r="12" spans="1:17" ht="13.5" thickBot="1">
      <c r="A12" s="108" t="s">
        <v>45</v>
      </c>
      <c r="B12" s="109"/>
      <c r="C12" s="109"/>
      <c r="D12" s="110"/>
      <c r="E12" s="111">
        <f>(E13+E40)</f>
        <v>1083784.96</v>
      </c>
      <c r="F12" s="111">
        <f>(F13+F40)</f>
        <v>304333.54</v>
      </c>
      <c r="G12" s="111">
        <f>(G13+G40)</f>
        <v>205304.47</v>
      </c>
      <c r="H12" s="111"/>
      <c r="I12" s="111">
        <f>(I13+I40)</f>
        <v>15000</v>
      </c>
      <c r="J12" s="111">
        <f>(J13+J40)</f>
        <v>190304.47</v>
      </c>
      <c r="K12" s="111">
        <f>(K13+K40)</f>
        <v>227556.34000000003</v>
      </c>
      <c r="L12" s="112">
        <f>(L13+L40)</f>
        <v>282030.1</v>
      </c>
      <c r="M12" s="4"/>
      <c r="N12" s="4"/>
      <c r="O12" s="4"/>
      <c r="P12" s="4"/>
      <c r="Q12" s="4"/>
    </row>
    <row r="13" spans="1:17" ht="14.25" thickBot="1">
      <c r="A13" s="77" t="s">
        <v>34</v>
      </c>
      <c r="B13" s="5"/>
      <c r="C13" s="6"/>
      <c r="D13" s="7"/>
      <c r="E13" s="8">
        <f>E14+E16</f>
        <v>643812.5</v>
      </c>
      <c r="F13" s="8">
        <f aca="true" t="shared" si="0" ref="F13:L13">F14+F16</f>
        <v>169047.8</v>
      </c>
      <c r="G13" s="8">
        <f t="shared" si="0"/>
        <v>159290.2</v>
      </c>
      <c r="H13" s="8"/>
      <c r="I13" s="8">
        <f t="shared" si="0"/>
        <v>15000</v>
      </c>
      <c r="J13" s="8">
        <f t="shared" si="0"/>
        <v>144290.2</v>
      </c>
      <c r="K13" s="8">
        <f t="shared" si="0"/>
        <v>138197.5</v>
      </c>
      <c r="L13" s="8">
        <f t="shared" si="0"/>
        <v>158752</v>
      </c>
      <c r="M13" s="4"/>
      <c r="N13" s="4"/>
      <c r="O13" s="4"/>
      <c r="P13" s="4"/>
      <c r="Q13" s="4"/>
    </row>
    <row r="14" spans="1:17" ht="42.75">
      <c r="A14" s="94" t="s">
        <v>50</v>
      </c>
      <c r="B14" s="91"/>
      <c r="C14" s="92"/>
      <c r="D14" s="93"/>
      <c r="E14" s="22"/>
      <c r="F14" s="22"/>
      <c r="G14" s="22">
        <f>I14+J14</f>
        <v>15000</v>
      </c>
      <c r="H14" s="36"/>
      <c r="I14" s="22">
        <v>15000</v>
      </c>
      <c r="J14" s="95"/>
      <c r="K14" s="95"/>
      <c r="L14" s="95"/>
      <c r="M14" s="4"/>
      <c r="N14" s="4"/>
      <c r="O14" s="4"/>
      <c r="P14" s="4"/>
      <c r="Q14" s="4"/>
    </row>
    <row r="15" spans="1:17" ht="22.5">
      <c r="A15" s="38" t="s">
        <v>57</v>
      </c>
      <c r="B15" s="18" t="s">
        <v>2</v>
      </c>
      <c r="C15" s="18" t="s">
        <v>7</v>
      </c>
      <c r="D15" s="35" t="s">
        <v>8</v>
      </c>
      <c r="E15" s="22"/>
      <c r="F15" s="22"/>
      <c r="G15" s="22">
        <f>I15+J15</f>
        <v>15000</v>
      </c>
      <c r="H15" s="36"/>
      <c r="I15" s="22">
        <v>15000</v>
      </c>
      <c r="J15" s="22"/>
      <c r="K15" s="22"/>
      <c r="L15" s="22"/>
      <c r="M15" s="4"/>
      <c r="N15" s="4"/>
      <c r="O15" s="4"/>
      <c r="P15" s="4"/>
      <c r="Q15" s="4"/>
    </row>
    <row r="16" spans="1:17" ht="18" customHeight="1">
      <c r="A16" s="9" t="s">
        <v>51</v>
      </c>
      <c r="B16" s="2"/>
      <c r="C16" s="2"/>
      <c r="D16" s="10"/>
      <c r="E16" s="51">
        <f>E17+E32+E34+E38</f>
        <v>643812.5</v>
      </c>
      <c r="F16" s="51">
        <f>F17+F32+F34+F38</f>
        <v>169047.8</v>
      </c>
      <c r="G16" s="51">
        <f>G17+G32+G34+G38</f>
        <v>144290.2</v>
      </c>
      <c r="H16" s="51"/>
      <c r="I16" s="51"/>
      <c r="J16" s="51">
        <f>J17+J32+J34+J38</f>
        <v>144290.2</v>
      </c>
      <c r="K16" s="51">
        <f>K17+K32+K34+K38</f>
        <v>138197.5</v>
      </c>
      <c r="L16" s="51">
        <f>L17+L32+L34+L38</f>
        <v>158752</v>
      </c>
      <c r="M16" s="11"/>
      <c r="N16" s="4"/>
      <c r="O16" s="4"/>
      <c r="P16" s="4"/>
      <c r="Q16" s="4"/>
    </row>
    <row r="17" spans="1:17" ht="37.5" customHeight="1">
      <c r="A17" s="85" t="s">
        <v>55</v>
      </c>
      <c r="B17" s="3"/>
      <c r="C17" s="2"/>
      <c r="D17" s="10"/>
      <c r="E17" s="36">
        <f>E18+E29</f>
        <v>643812.5</v>
      </c>
      <c r="F17" s="36">
        <f aca="true" t="shared" si="1" ref="F17:L17">F18+F29</f>
        <v>169047.8</v>
      </c>
      <c r="G17" s="36">
        <f t="shared" si="1"/>
        <v>140066.2</v>
      </c>
      <c r="H17" s="36"/>
      <c r="I17" s="36"/>
      <c r="J17" s="36">
        <f t="shared" si="1"/>
        <v>140066.2</v>
      </c>
      <c r="K17" s="36">
        <f t="shared" si="1"/>
        <v>135962.5</v>
      </c>
      <c r="L17" s="36">
        <f t="shared" si="1"/>
        <v>155930.5</v>
      </c>
      <c r="M17" s="4"/>
      <c r="N17" s="4"/>
      <c r="O17" s="4"/>
      <c r="P17" s="4"/>
      <c r="Q17" s="4"/>
    </row>
    <row r="18" spans="1:17" ht="35.25" customHeight="1">
      <c r="A18" s="96" t="s">
        <v>48</v>
      </c>
      <c r="B18" s="97"/>
      <c r="C18" s="98"/>
      <c r="D18" s="35"/>
      <c r="E18" s="36">
        <f>SUM(E19:E28)</f>
        <v>320922.5</v>
      </c>
      <c r="F18" s="36">
        <f aca="true" t="shared" si="2" ref="F18:L18">SUM(F19:F28)</f>
        <v>79167.8</v>
      </c>
      <c r="G18" s="36">
        <f t="shared" si="2"/>
        <v>135066.2</v>
      </c>
      <c r="H18" s="36"/>
      <c r="I18" s="36"/>
      <c r="J18" s="36">
        <f t="shared" si="2"/>
        <v>135066.2</v>
      </c>
      <c r="K18" s="36">
        <f t="shared" si="2"/>
        <v>130962.5</v>
      </c>
      <c r="L18" s="36">
        <f t="shared" si="2"/>
        <v>153930.5</v>
      </c>
      <c r="M18" s="4"/>
      <c r="N18" s="4"/>
      <c r="O18" s="4"/>
      <c r="P18" s="4"/>
      <c r="Q18" s="4"/>
    </row>
    <row r="19" spans="1:17" ht="27.75" customHeight="1">
      <c r="A19" s="84" t="s">
        <v>36</v>
      </c>
      <c r="B19" s="13" t="s">
        <v>2</v>
      </c>
      <c r="C19" s="13" t="s">
        <v>3</v>
      </c>
      <c r="D19" s="13" t="s">
        <v>4</v>
      </c>
      <c r="E19" s="42">
        <v>164000</v>
      </c>
      <c r="F19" s="42">
        <v>74631.8</v>
      </c>
      <c r="G19" s="51">
        <v>8452.8</v>
      </c>
      <c r="H19" s="43"/>
      <c r="I19" s="42"/>
      <c r="J19" s="42">
        <v>8452.8</v>
      </c>
      <c r="K19" s="42"/>
      <c r="L19" s="42"/>
      <c r="M19" s="4"/>
      <c r="N19" s="4"/>
      <c r="O19" s="4"/>
      <c r="P19" s="4"/>
      <c r="Q19" s="4"/>
    </row>
    <row r="20" spans="1:17" ht="24.75" customHeight="1">
      <c r="A20" s="84" t="s">
        <v>46</v>
      </c>
      <c r="B20" s="13" t="s">
        <v>2</v>
      </c>
      <c r="C20" s="13" t="s">
        <v>3</v>
      </c>
      <c r="D20" s="13" t="s">
        <v>5</v>
      </c>
      <c r="E20" s="14">
        <v>7600</v>
      </c>
      <c r="F20" s="14">
        <v>2983</v>
      </c>
      <c r="G20" s="51">
        <f aca="true" t="shared" si="3" ref="G20:G36">I20+J20</f>
        <v>4617</v>
      </c>
      <c r="H20" s="15"/>
      <c r="I20" s="14"/>
      <c r="J20" s="14">
        <v>4617</v>
      </c>
      <c r="K20" s="14"/>
      <c r="L20" s="14"/>
      <c r="M20" s="4"/>
      <c r="N20" s="4"/>
      <c r="O20" s="4"/>
      <c r="P20" s="4"/>
      <c r="Q20" s="4"/>
    </row>
    <row r="21" spans="1:17" ht="26.25" customHeight="1">
      <c r="A21" s="84" t="s">
        <v>47</v>
      </c>
      <c r="B21" s="13" t="s">
        <v>2</v>
      </c>
      <c r="C21" s="13" t="s">
        <v>3</v>
      </c>
      <c r="D21" s="13" t="s">
        <v>5</v>
      </c>
      <c r="E21" s="14">
        <v>10354.5</v>
      </c>
      <c r="F21" s="14">
        <v>1553</v>
      </c>
      <c r="G21" s="51">
        <f t="shared" si="3"/>
        <v>8801.5</v>
      </c>
      <c r="H21" s="15"/>
      <c r="I21" s="14"/>
      <c r="J21" s="14">
        <v>8801.5</v>
      </c>
      <c r="K21" s="14"/>
      <c r="L21" s="14"/>
      <c r="M21" s="4"/>
      <c r="N21" s="4"/>
      <c r="O21" s="4"/>
      <c r="P21" s="4"/>
      <c r="Q21" s="4"/>
    </row>
    <row r="22" spans="1:17" ht="22.5">
      <c r="A22" s="84" t="s">
        <v>56</v>
      </c>
      <c r="B22" s="13" t="s">
        <v>2</v>
      </c>
      <c r="C22" s="13" t="s">
        <v>3</v>
      </c>
      <c r="D22" s="16" t="s">
        <v>6</v>
      </c>
      <c r="E22" s="14">
        <v>138968</v>
      </c>
      <c r="F22" s="14"/>
      <c r="G22" s="51">
        <f t="shared" si="3"/>
        <v>1000</v>
      </c>
      <c r="H22" s="15"/>
      <c r="I22" s="14"/>
      <c r="J22" s="14">
        <v>1000</v>
      </c>
      <c r="K22" s="14">
        <v>50000</v>
      </c>
      <c r="L22" s="14">
        <v>87968</v>
      </c>
      <c r="M22" s="4"/>
      <c r="N22" s="4"/>
      <c r="O22" s="4"/>
      <c r="P22" s="4"/>
      <c r="Q22" s="4"/>
    </row>
    <row r="23" spans="1:17" ht="22.5">
      <c r="A23" s="84" t="s">
        <v>87</v>
      </c>
      <c r="B23" s="13" t="s">
        <v>2</v>
      </c>
      <c r="C23" s="13" t="s">
        <v>3</v>
      </c>
      <c r="D23" s="16">
        <v>2011</v>
      </c>
      <c r="E23" s="14"/>
      <c r="F23" s="14"/>
      <c r="G23" s="51">
        <f t="shared" si="3"/>
        <v>32960.9</v>
      </c>
      <c r="H23" s="17"/>
      <c r="I23" s="16"/>
      <c r="J23" s="16">
        <v>32960.9</v>
      </c>
      <c r="K23" s="16"/>
      <c r="L23" s="16"/>
      <c r="M23" s="4"/>
      <c r="N23" s="4"/>
      <c r="O23" s="4"/>
      <c r="P23" s="4"/>
      <c r="Q23" s="4"/>
    </row>
    <row r="24" spans="1:17" ht="22.5">
      <c r="A24" s="84" t="s">
        <v>88</v>
      </c>
      <c r="B24" s="13" t="s">
        <v>2</v>
      </c>
      <c r="C24" s="13" t="s">
        <v>3</v>
      </c>
      <c r="D24" s="16">
        <v>2011</v>
      </c>
      <c r="E24" s="14"/>
      <c r="F24" s="14"/>
      <c r="G24" s="22">
        <f t="shared" si="3"/>
        <v>32960.9</v>
      </c>
      <c r="H24" s="17"/>
      <c r="I24" s="16"/>
      <c r="J24" s="16">
        <v>32960.9</v>
      </c>
      <c r="K24" s="16"/>
      <c r="L24" s="16"/>
      <c r="M24" s="4"/>
      <c r="N24" s="4"/>
      <c r="O24" s="4"/>
      <c r="P24" s="4"/>
      <c r="Q24" s="4"/>
    </row>
    <row r="25" spans="1:17" ht="36" customHeight="1">
      <c r="A25" s="84" t="s">
        <v>83</v>
      </c>
      <c r="B25" s="13" t="s">
        <v>2</v>
      </c>
      <c r="C25" s="13" t="s">
        <v>3</v>
      </c>
      <c r="D25" s="16">
        <v>2011</v>
      </c>
      <c r="E25" s="14"/>
      <c r="F25" s="14"/>
      <c r="G25" s="51">
        <f t="shared" si="3"/>
        <v>32960.8</v>
      </c>
      <c r="H25" s="17"/>
      <c r="I25" s="16"/>
      <c r="J25" s="16">
        <v>32960.8</v>
      </c>
      <c r="K25" s="16"/>
      <c r="L25" s="16"/>
      <c r="M25" s="4"/>
      <c r="N25" s="4"/>
      <c r="O25" s="4"/>
      <c r="P25" s="4"/>
      <c r="Q25" s="4"/>
    </row>
    <row r="26" spans="1:17" ht="27.75" customHeight="1">
      <c r="A26" s="84" t="s">
        <v>92</v>
      </c>
      <c r="B26" s="13" t="s">
        <v>2</v>
      </c>
      <c r="C26" s="13" t="s">
        <v>3</v>
      </c>
      <c r="D26" s="16" t="s">
        <v>6</v>
      </c>
      <c r="E26" s="14"/>
      <c r="F26" s="14"/>
      <c r="G26" s="14">
        <f t="shared" si="3"/>
        <v>3250</v>
      </c>
      <c r="H26" s="15"/>
      <c r="I26" s="14"/>
      <c r="J26" s="14">
        <v>3250</v>
      </c>
      <c r="K26" s="14">
        <v>3000</v>
      </c>
      <c r="L26" s="14">
        <v>3000</v>
      </c>
      <c r="M26" s="4"/>
      <c r="N26" s="4"/>
      <c r="O26" s="4"/>
      <c r="P26" s="4"/>
      <c r="Q26" s="4"/>
    </row>
    <row r="27" spans="1:17" ht="36.75" customHeight="1">
      <c r="A27" s="84" t="s">
        <v>42</v>
      </c>
      <c r="B27" s="13" t="s">
        <v>2</v>
      </c>
      <c r="C27" s="13" t="s">
        <v>3</v>
      </c>
      <c r="D27" s="16">
        <v>2011</v>
      </c>
      <c r="E27" s="14"/>
      <c r="F27" s="14"/>
      <c r="G27" s="42">
        <v>500</v>
      </c>
      <c r="H27" s="15"/>
      <c r="I27" s="14"/>
      <c r="J27" s="14">
        <v>500</v>
      </c>
      <c r="K27" s="14"/>
      <c r="L27" s="14"/>
      <c r="M27" s="4"/>
      <c r="N27" s="4"/>
      <c r="O27" s="4"/>
      <c r="P27" s="4"/>
      <c r="Q27" s="4"/>
    </row>
    <row r="28" spans="1:17" ht="26.25" customHeight="1">
      <c r="A28" s="84" t="s">
        <v>29</v>
      </c>
      <c r="B28" s="13" t="s">
        <v>2</v>
      </c>
      <c r="C28" s="13" t="s">
        <v>3</v>
      </c>
      <c r="D28" s="16" t="s">
        <v>6</v>
      </c>
      <c r="E28" s="14"/>
      <c r="F28" s="14"/>
      <c r="G28" s="51">
        <v>9562.3</v>
      </c>
      <c r="H28" s="15"/>
      <c r="I28" s="14"/>
      <c r="J28" s="14">
        <v>9562.3</v>
      </c>
      <c r="K28" s="14">
        <v>77962.5</v>
      </c>
      <c r="L28" s="14">
        <v>62962.5</v>
      </c>
      <c r="M28" s="4"/>
      <c r="N28" s="4"/>
      <c r="O28" s="4"/>
      <c r="P28" s="4"/>
      <c r="Q28" s="4"/>
    </row>
    <row r="29" spans="1:17" ht="36" customHeight="1">
      <c r="A29" s="33" t="s">
        <v>49</v>
      </c>
      <c r="B29" s="13"/>
      <c r="C29" s="13"/>
      <c r="D29" s="16"/>
      <c r="E29" s="14">
        <f>E30+E31</f>
        <v>322890</v>
      </c>
      <c r="F29" s="14">
        <f aca="true" t="shared" si="4" ref="F29:L29">F30+F31</f>
        <v>89880</v>
      </c>
      <c r="G29" s="14">
        <f t="shared" si="4"/>
        <v>5000</v>
      </c>
      <c r="H29" s="14"/>
      <c r="I29" s="14"/>
      <c r="J29" s="14">
        <f t="shared" si="4"/>
        <v>5000</v>
      </c>
      <c r="K29" s="14">
        <f t="shared" si="4"/>
        <v>5000</v>
      </c>
      <c r="L29" s="14">
        <f t="shared" si="4"/>
        <v>2000</v>
      </c>
      <c r="M29" s="4"/>
      <c r="N29" s="4"/>
      <c r="O29" s="4"/>
      <c r="P29" s="4"/>
      <c r="Q29" s="4"/>
    </row>
    <row r="30" spans="1:17" ht="26.25" customHeight="1">
      <c r="A30" s="88" t="s">
        <v>44</v>
      </c>
      <c r="B30" s="73" t="s">
        <v>2</v>
      </c>
      <c r="C30" s="18" t="s">
        <v>7</v>
      </c>
      <c r="D30" s="75" t="s">
        <v>6</v>
      </c>
      <c r="E30" s="19">
        <v>322890</v>
      </c>
      <c r="F30" s="20">
        <v>89880</v>
      </c>
      <c r="G30" s="51">
        <f t="shared" si="3"/>
        <v>1000</v>
      </c>
      <c r="H30" s="21"/>
      <c r="I30" s="19"/>
      <c r="J30" s="22">
        <v>1000</v>
      </c>
      <c r="K30" s="19"/>
      <c r="L30" s="23"/>
      <c r="M30" s="4"/>
      <c r="N30" s="4"/>
      <c r="O30" s="4"/>
      <c r="P30" s="4"/>
      <c r="Q30" s="4"/>
    </row>
    <row r="31" spans="1:17" ht="26.25" customHeight="1">
      <c r="A31" s="84" t="s">
        <v>30</v>
      </c>
      <c r="B31" s="13" t="s">
        <v>2</v>
      </c>
      <c r="C31" s="13" t="s">
        <v>7</v>
      </c>
      <c r="D31" s="16" t="s">
        <v>6</v>
      </c>
      <c r="E31" s="14"/>
      <c r="F31" s="14"/>
      <c r="G31" s="51">
        <f t="shared" si="3"/>
        <v>4000</v>
      </c>
      <c r="H31" s="15"/>
      <c r="I31" s="14"/>
      <c r="J31" s="14">
        <v>4000</v>
      </c>
      <c r="K31" s="14">
        <v>5000</v>
      </c>
      <c r="L31" s="14">
        <v>2000</v>
      </c>
      <c r="M31" s="4"/>
      <c r="N31" s="4"/>
      <c r="O31" s="4"/>
      <c r="P31" s="4"/>
      <c r="Q31" s="4"/>
    </row>
    <row r="32" spans="1:17" ht="33.75">
      <c r="A32" s="89" t="s">
        <v>52</v>
      </c>
      <c r="B32" s="27"/>
      <c r="C32" s="27"/>
      <c r="D32" s="24"/>
      <c r="E32" s="25"/>
      <c r="F32" s="26"/>
      <c r="G32" s="51">
        <f t="shared" si="3"/>
        <v>700</v>
      </c>
      <c r="H32" s="81"/>
      <c r="I32" s="32"/>
      <c r="J32" s="32">
        <f>J33</f>
        <v>700</v>
      </c>
      <c r="K32" s="32">
        <f>K33</f>
        <v>780</v>
      </c>
      <c r="L32" s="32">
        <v>845.5</v>
      </c>
      <c r="M32" s="4"/>
      <c r="N32" s="4"/>
      <c r="O32" s="4"/>
      <c r="P32" s="4"/>
      <c r="Q32" s="4"/>
    </row>
    <row r="33" spans="1:17" ht="24" customHeight="1">
      <c r="A33" s="83" t="s">
        <v>9</v>
      </c>
      <c r="B33" s="27" t="s">
        <v>10</v>
      </c>
      <c r="C33" s="27" t="s">
        <v>80</v>
      </c>
      <c r="D33" s="28" t="s">
        <v>6</v>
      </c>
      <c r="E33" s="29"/>
      <c r="F33" s="29"/>
      <c r="G33" s="51">
        <f t="shared" si="3"/>
        <v>700</v>
      </c>
      <c r="H33" s="29"/>
      <c r="I33" s="29"/>
      <c r="J33" s="29">
        <v>700</v>
      </c>
      <c r="K33" s="29">
        <v>780</v>
      </c>
      <c r="L33" s="29">
        <v>845.5</v>
      </c>
      <c r="M33" s="4"/>
      <c r="N33" s="4"/>
      <c r="O33" s="4"/>
      <c r="P33" s="4"/>
      <c r="Q33" s="4"/>
    </row>
    <row r="34" spans="1:17" ht="58.5" customHeight="1">
      <c r="A34" s="84" t="s">
        <v>53</v>
      </c>
      <c r="B34" s="12"/>
      <c r="C34" s="13"/>
      <c r="D34" s="16"/>
      <c r="E34" s="30"/>
      <c r="F34" s="31"/>
      <c r="G34" s="51">
        <f t="shared" si="3"/>
        <v>340</v>
      </c>
      <c r="H34" s="15"/>
      <c r="I34" s="14"/>
      <c r="J34" s="14">
        <f>J36+J35</f>
        <v>340</v>
      </c>
      <c r="K34" s="14">
        <f>+K37+K35</f>
        <v>1455</v>
      </c>
      <c r="L34" s="14">
        <f>+L37+L35</f>
        <v>1976</v>
      </c>
      <c r="M34" s="4"/>
      <c r="N34" s="4"/>
      <c r="O34" s="4"/>
      <c r="P34" s="4"/>
      <c r="Q34" s="4"/>
    </row>
    <row r="35" spans="1:17" ht="33.75">
      <c r="A35" s="84" t="s">
        <v>91</v>
      </c>
      <c r="B35" s="13" t="s">
        <v>2</v>
      </c>
      <c r="C35" s="13" t="s">
        <v>90</v>
      </c>
      <c r="D35" s="16" t="s">
        <v>6</v>
      </c>
      <c r="E35" s="30"/>
      <c r="F35" s="31"/>
      <c r="G35" s="51">
        <f t="shared" si="3"/>
        <v>250</v>
      </c>
      <c r="H35" s="15"/>
      <c r="I35" s="14"/>
      <c r="J35" s="14">
        <v>250</v>
      </c>
      <c r="K35" s="14">
        <v>55</v>
      </c>
      <c r="L35" s="14">
        <v>376</v>
      </c>
      <c r="M35" s="4"/>
      <c r="N35" s="4"/>
      <c r="O35" s="4"/>
      <c r="P35" s="4"/>
      <c r="Q35" s="4"/>
    </row>
    <row r="36" spans="1:17" ht="22.5">
      <c r="A36" s="84" t="s">
        <v>40</v>
      </c>
      <c r="B36" s="13" t="s">
        <v>10</v>
      </c>
      <c r="C36" s="13" t="s">
        <v>7</v>
      </c>
      <c r="D36" s="16">
        <v>2011</v>
      </c>
      <c r="E36" s="16"/>
      <c r="F36" s="14"/>
      <c r="G36" s="22">
        <f t="shared" si="3"/>
        <v>90</v>
      </c>
      <c r="H36" s="14"/>
      <c r="I36" s="14"/>
      <c r="J36" s="14">
        <v>90</v>
      </c>
      <c r="K36" s="14"/>
      <c r="L36" s="14"/>
      <c r="M36" s="4"/>
      <c r="N36" s="4"/>
      <c r="O36" s="4"/>
      <c r="P36" s="4"/>
      <c r="Q36" s="4"/>
    </row>
    <row r="37" spans="1:17" ht="22.5">
      <c r="A37" s="84" t="s">
        <v>89</v>
      </c>
      <c r="B37" s="13" t="s">
        <v>10</v>
      </c>
      <c r="C37" s="13" t="s">
        <v>7</v>
      </c>
      <c r="D37" s="16" t="s">
        <v>12</v>
      </c>
      <c r="E37" s="16"/>
      <c r="F37" s="14"/>
      <c r="G37" s="22"/>
      <c r="H37" s="14"/>
      <c r="I37" s="14"/>
      <c r="J37" s="14"/>
      <c r="K37" s="14">
        <v>1400</v>
      </c>
      <c r="L37" s="14">
        <v>1600</v>
      </c>
      <c r="M37" s="4"/>
      <c r="N37" s="4"/>
      <c r="O37" s="4"/>
      <c r="P37" s="4"/>
      <c r="Q37" s="4"/>
    </row>
    <row r="38" spans="1:17" ht="22.5">
      <c r="A38" s="84" t="s">
        <v>54</v>
      </c>
      <c r="B38" s="13"/>
      <c r="C38" s="13"/>
      <c r="D38" s="16"/>
      <c r="E38" s="14"/>
      <c r="F38" s="14"/>
      <c r="G38" s="22">
        <v>3184</v>
      </c>
      <c r="H38" s="15"/>
      <c r="I38" s="14"/>
      <c r="J38" s="14">
        <v>3184</v>
      </c>
      <c r="K38" s="14"/>
      <c r="L38" s="14"/>
      <c r="M38" s="4"/>
      <c r="N38" s="4"/>
      <c r="O38" s="4"/>
      <c r="P38" s="4"/>
      <c r="Q38" s="4"/>
    </row>
    <row r="39" spans="1:17" ht="23.25" thickBot="1">
      <c r="A39" s="90" t="s">
        <v>41</v>
      </c>
      <c r="B39" s="27" t="s">
        <v>10</v>
      </c>
      <c r="C39" s="27" t="s">
        <v>80</v>
      </c>
      <c r="D39" s="28">
        <v>2011</v>
      </c>
      <c r="E39" s="29"/>
      <c r="F39" s="29"/>
      <c r="G39" s="19">
        <v>3184</v>
      </c>
      <c r="H39" s="100"/>
      <c r="I39" s="29"/>
      <c r="J39" s="29">
        <v>3184</v>
      </c>
      <c r="K39" s="29"/>
      <c r="L39" s="29"/>
      <c r="M39" s="4"/>
      <c r="N39" s="4"/>
      <c r="O39" s="4"/>
      <c r="P39" s="4"/>
      <c r="Q39" s="4"/>
    </row>
    <row r="40" spans="1:14" ht="14.25" thickBot="1">
      <c r="A40" s="104" t="s">
        <v>35</v>
      </c>
      <c r="B40" s="105"/>
      <c r="C40" s="106"/>
      <c r="D40" s="107"/>
      <c r="E40" s="8">
        <f>SUM(E41:E66)</f>
        <v>439972.46</v>
      </c>
      <c r="F40" s="8">
        <f>SUM(F41:F66)</f>
        <v>135285.74</v>
      </c>
      <c r="G40" s="8">
        <f>SUM(G41:G66)</f>
        <v>46014.27</v>
      </c>
      <c r="H40" s="8"/>
      <c r="I40" s="8"/>
      <c r="J40" s="8">
        <f>SUM(J41:J66)</f>
        <v>46014.27</v>
      </c>
      <c r="K40" s="8">
        <f>SUM(K41:K66)</f>
        <v>89358.84000000001</v>
      </c>
      <c r="L40" s="102">
        <f>SUM(L41:L66)</f>
        <v>123278.09999999999</v>
      </c>
      <c r="M40" s="4"/>
      <c r="N40" s="4"/>
    </row>
    <row r="41" spans="1:14" ht="22.5">
      <c r="A41" s="44" t="s">
        <v>38</v>
      </c>
      <c r="B41" s="41" t="s">
        <v>2</v>
      </c>
      <c r="C41" s="41" t="s">
        <v>3</v>
      </c>
      <c r="D41" s="103" t="s">
        <v>12</v>
      </c>
      <c r="E41" s="43"/>
      <c r="F41" s="43"/>
      <c r="G41" s="51"/>
      <c r="H41" s="43"/>
      <c r="I41" s="43"/>
      <c r="J41" s="43"/>
      <c r="K41" s="43">
        <v>7000</v>
      </c>
      <c r="L41" s="43">
        <v>30000</v>
      </c>
      <c r="M41" s="34"/>
      <c r="N41" s="4"/>
    </row>
    <row r="42" spans="1:14" ht="22.5">
      <c r="A42" s="84" t="s">
        <v>37</v>
      </c>
      <c r="B42" s="13" t="s">
        <v>2</v>
      </c>
      <c r="C42" s="13" t="s">
        <v>3</v>
      </c>
      <c r="D42" s="17" t="s">
        <v>12</v>
      </c>
      <c r="E42" s="76"/>
      <c r="F42" s="15"/>
      <c r="G42" s="51"/>
      <c r="H42" s="15"/>
      <c r="I42" s="15"/>
      <c r="J42" s="15"/>
      <c r="K42" s="15">
        <v>18663.04</v>
      </c>
      <c r="L42" s="15">
        <v>35611.15</v>
      </c>
      <c r="M42" s="34"/>
      <c r="N42" s="4"/>
    </row>
    <row r="43" spans="1:14" ht="39.75" customHeight="1">
      <c r="A43" s="38" t="s">
        <v>58</v>
      </c>
      <c r="B43" s="18" t="s">
        <v>2</v>
      </c>
      <c r="C43" s="18" t="s">
        <v>80</v>
      </c>
      <c r="D43" s="35" t="s">
        <v>79</v>
      </c>
      <c r="E43" s="99">
        <v>413274</v>
      </c>
      <c r="F43" s="22">
        <v>129230</v>
      </c>
      <c r="G43" s="22">
        <f>I43+J43</f>
        <v>2000</v>
      </c>
      <c r="H43" s="36"/>
      <c r="I43" s="22"/>
      <c r="J43" s="22">
        <v>2000</v>
      </c>
      <c r="K43" s="22"/>
      <c r="L43" s="22"/>
      <c r="M43" s="34"/>
      <c r="N43" s="4"/>
    </row>
    <row r="44" spans="1:14" ht="45">
      <c r="A44" s="87" t="s">
        <v>59</v>
      </c>
      <c r="B44" s="18" t="s">
        <v>2</v>
      </c>
      <c r="C44" s="18" t="s">
        <v>80</v>
      </c>
      <c r="D44" s="35" t="s">
        <v>6</v>
      </c>
      <c r="E44" s="22"/>
      <c r="F44" s="22"/>
      <c r="G44" s="51">
        <f aca="true" t="shared" si="5" ref="G44:G51">I44+J44</f>
        <v>1782.2</v>
      </c>
      <c r="H44" s="36"/>
      <c r="I44" s="22"/>
      <c r="J44" s="22">
        <v>1782.2</v>
      </c>
      <c r="K44" s="22">
        <v>16765.8</v>
      </c>
      <c r="L44" s="22">
        <v>20000</v>
      </c>
      <c r="M44" s="4"/>
      <c r="N44" s="4"/>
    </row>
    <row r="45" spans="1:14" ht="28.5" customHeight="1">
      <c r="A45" s="86" t="s">
        <v>60</v>
      </c>
      <c r="B45" s="80" t="s">
        <v>2</v>
      </c>
      <c r="C45" s="18" t="s">
        <v>80</v>
      </c>
      <c r="D45" s="35" t="s">
        <v>5</v>
      </c>
      <c r="E45" s="22">
        <v>5250</v>
      </c>
      <c r="F45" s="22">
        <v>1500</v>
      </c>
      <c r="G45" s="22">
        <f t="shared" si="5"/>
        <v>250</v>
      </c>
      <c r="H45" s="36"/>
      <c r="I45" s="22"/>
      <c r="J45" s="22">
        <v>250</v>
      </c>
      <c r="K45" s="22"/>
      <c r="L45" s="22"/>
      <c r="M45" s="4"/>
      <c r="N45" s="4"/>
    </row>
    <row r="46" spans="1:14" ht="22.5">
      <c r="A46" s="84" t="s">
        <v>84</v>
      </c>
      <c r="B46" s="13" t="s">
        <v>2</v>
      </c>
      <c r="C46" s="37" t="s">
        <v>80</v>
      </c>
      <c r="D46" s="16" t="s">
        <v>12</v>
      </c>
      <c r="E46" s="14">
        <v>14320.95</v>
      </c>
      <c r="F46" s="14"/>
      <c r="G46" s="51"/>
      <c r="H46" s="15"/>
      <c r="I46" s="14"/>
      <c r="J46" s="14"/>
      <c r="K46" s="14">
        <v>7000</v>
      </c>
      <c r="L46" s="14">
        <v>7320.95</v>
      </c>
      <c r="M46" s="4"/>
      <c r="N46" s="4"/>
    </row>
    <row r="47" spans="1:14" ht="33.75">
      <c r="A47" s="86" t="s">
        <v>61</v>
      </c>
      <c r="B47" s="18" t="s">
        <v>2</v>
      </c>
      <c r="C47" s="18" t="s">
        <v>14</v>
      </c>
      <c r="D47" s="35">
        <v>2011</v>
      </c>
      <c r="E47" s="22"/>
      <c r="F47" s="22"/>
      <c r="G47" s="51">
        <f t="shared" si="5"/>
        <v>2000</v>
      </c>
      <c r="H47" s="36"/>
      <c r="I47" s="22"/>
      <c r="J47" s="39">
        <v>2000</v>
      </c>
      <c r="K47" s="22"/>
      <c r="L47" s="40"/>
      <c r="M47" s="4"/>
      <c r="N47" s="4"/>
    </row>
    <row r="48" spans="1:14" ht="22.5">
      <c r="A48" s="44" t="s">
        <v>62</v>
      </c>
      <c r="B48" s="41" t="s">
        <v>2</v>
      </c>
      <c r="C48" s="41" t="s">
        <v>3</v>
      </c>
      <c r="D48" s="41">
        <v>2011</v>
      </c>
      <c r="E48" s="42"/>
      <c r="F48" s="42"/>
      <c r="G48" s="51">
        <f t="shared" si="5"/>
        <v>7129.8</v>
      </c>
      <c r="H48" s="43"/>
      <c r="I48" s="42"/>
      <c r="J48" s="42">
        <v>7129.8</v>
      </c>
      <c r="K48" s="42"/>
      <c r="L48" s="42"/>
      <c r="M48" s="4"/>
      <c r="N48" s="4"/>
    </row>
    <row r="49" spans="1:14" ht="22.5">
      <c r="A49" s="44" t="s">
        <v>63</v>
      </c>
      <c r="B49" s="41" t="s">
        <v>2</v>
      </c>
      <c r="C49" s="41" t="s">
        <v>7</v>
      </c>
      <c r="D49" s="45" t="s">
        <v>11</v>
      </c>
      <c r="E49" s="46"/>
      <c r="F49" s="42"/>
      <c r="G49" s="51">
        <f t="shared" si="5"/>
        <v>1500</v>
      </c>
      <c r="H49" s="43"/>
      <c r="I49" s="42"/>
      <c r="J49" s="42">
        <v>1500</v>
      </c>
      <c r="K49" s="42">
        <v>500</v>
      </c>
      <c r="L49" s="42"/>
      <c r="M49" s="4"/>
      <c r="N49" s="4"/>
    </row>
    <row r="50" spans="1:14" ht="22.5">
      <c r="A50" s="84" t="s">
        <v>64</v>
      </c>
      <c r="B50" s="13" t="s">
        <v>2</v>
      </c>
      <c r="C50" s="41" t="s">
        <v>7</v>
      </c>
      <c r="D50" s="16" t="s">
        <v>12</v>
      </c>
      <c r="E50" s="47"/>
      <c r="F50" s="14"/>
      <c r="G50" s="51"/>
      <c r="H50" s="15"/>
      <c r="I50" s="14"/>
      <c r="J50" s="14"/>
      <c r="K50" s="14">
        <v>337.5</v>
      </c>
      <c r="L50" s="14">
        <v>1912.5</v>
      </c>
      <c r="M50" s="4"/>
      <c r="N50" s="4"/>
    </row>
    <row r="51" spans="1:14" ht="33.75">
      <c r="A51" s="84" t="s">
        <v>65</v>
      </c>
      <c r="B51" s="74" t="s">
        <v>2</v>
      </c>
      <c r="C51" s="13" t="s">
        <v>80</v>
      </c>
      <c r="D51" s="16">
        <v>2011</v>
      </c>
      <c r="E51" s="47"/>
      <c r="F51" s="14"/>
      <c r="G51" s="51">
        <f t="shared" si="5"/>
        <v>4143.6</v>
      </c>
      <c r="H51" s="15"/>
      <c r="I51" s="14"/>
      <c r="J51" s="14">
        <v>4143.6</v>
      </c>
      <c r="K51" s="14"/>
      <c r="L51" s="14"/>
      <c r="M51" s="4"/>
      <c r="N51" s="4"/>
    </row>
    <row r="52" spans="1:14" ht="22.5">
      <c r="A52" s="84" t="s">
        <v>66</v>
      </c>
      <c r="B52" s="13" t="s">
        <v>2</v>
      </c>
      <c r="C52" s="13" t="s">
        <v>7</v>
      </c>
      <c r="D52" s="16">
        <v>2012</v>
      </c>
      <c r="E52" s="14">
        <v>6894</v>
      </c>
      <c r="F52" s="14">
        <v>4555.74</v>
      </c>
      <c r="G52" s="51"/>
      <c r="H52" s="15"/>
      <c r="I52" s="14"/>
      <c r="J52" s="14"/>
      <c r="K52" s="14">
        <v>2338.26</v>
      </c>
      <c r="L52" s="14"/>
      <c r="M52" s="4"/>
      <c r="N52" s="4"/>
    </row>
    <row r="53" spans="1:14" ht="71.25" customHeight="1">
      <c r="A53" s="84" t="s">
        <v>67</v>
      </c>
      <c r="B53" s="13" t="s">
        <v>2</v>
      </c>
      <c r="C53" s="13" t="s">
        <v>86</v>
      </c>
      <c r="D53" s="13">
        <v>2012</v>
      </c>
      <c r="E53" s="48"/>
      <c r="F53" s="48"/>
      <c r="G53" s="22"/>
      <c r="H53" s="49"/>
      <c r="I53" s="48"/>
      <c r="J53" s="48"/>
      <c r="K53" s="48">
        <v>7000</v>
      </c>
      <c r="L53" s="48"/>
      <c r="M53" s="4"/>
      <c r="N53" s="4"/>
    </row>
    <row r="54" spans="1:14" ht="12.75">
      <c r="A54" s="123" t="s">
        <v>68</v>
      </c>
      <c r="B54" s="125" t="s">
        <v>2</v>
      </c>
      <c r="C54" s="127" t="s">
        <v>85</v>
      </c>
      <c r="D54" s="129">
        <v>2012</v>
      </c>
      <c r="E54" s="132"/>
      <c r="F54" s="132"/>
      <c r="G54" s="136"/>
      <c r="H54" s="134"/>
      <c r="I54" s="132"/>
      <c r="J54" s="132"/>
      <c r="K54" s="132">
        <v>750</v>
      </c>
      <c r="L54" s="132"/>
      <c r="M54" s="4"/>
      <c r="N54" s="4"/>
    </row>
    <row r="55" spans="1:14" ht="58.5" customHeight="1">
      <c r="A55" s="124"/>
      <c r="B55" s="126"/>
      <c r="C55" s="128"/>
      <c r="D55" s="130"/>
      <c r="E55" s="133"/>
      <c r="F55" s="133"/>
      <c r="G55" s="137"/>
      <c r="H55" s="135"/>
      <c r="I55" s="133"/>
      <c r="J55" s="133"/>
      <c r="K55" s="133"/>
      <c r="L55" s="133"/>
      <c r="M55" s="4"/>
      <c r="N55" s="4"/>
    </row>
    <row r="56" spans="1:14" ht="12.75" customHeight="1">
      <c r="A56" s="123" t="s">
        <v>69</v>
      </c>
      <c r="B56" s="127" t="s">
        <v>2</v>
      </c>
      <c r="C56" s="127" t="s">
        <v>85</v>
      </c>
      <c r="D56" s="129">
        <v>2012</v>
      </c>
      <c r="E56" s="132"/>
      <c r="F56" s="132"/>
      <c r="G56" s="136"/>
      <c r="H56" s="134"/>
      <c r="I56" s="132"/>
      <c r="J56" s="132"/>
      <c r="K56" s="132">
        <v>500</v>
      </c>
      <c r="L56" s="132"/>
      <c r="M56" s="4"/>
      <c r="N56" s="4"/>
    </row>
    <row r="57" spans="1:14" ht="57" customHeight="1">
      <c r="A57" s="131"/>
      <c r="B57" s="128"/>
      <c r="C57" s="128"/>
      <c r="D57" s="130"/>
      <c r="E57" s="133"/>
      <c r="F57" s="133"/>
      <c r="G57" s="137"/>
      <c r="H57" s="135"/>
      <c r="I57" s="133"/>
      <c r="J57" s="133"/>
      <c r="K57" s="133"/>
      <c r="L57" s="133"/>
      <c r="M57" s="4"/>
      <c r="N57" s="4"/>
    </row>
    <row r="58" spans="1:14" ht="45">
      <c r="A58" s="84" t="s">
        <v>70</v>
      </c>
      <c r="B58" s="13" t="s">
        <v>2</v>
      </c>
      <c r="C58" s="13" t="s">
        <v>31</v>
      </c>
      <c r="D58" s="16" t="s">
        <v>6</v>
      </c>
      <c r="E58" s="47"/>
      <c r="F58" s="14"/>
      <c r="G58" s="22">
        <f>I58+J58</f>
        <v>500</v>
      </c>
      <c r="H58" s="15"/>
      <c r="I58" s="14"/>
      <c r="J58" s="14">
        <v>500</v>
      </c>
      <c r="K58" s="14">
        <v>5576.5</v>
      </c>
      <c r="L58" s="14">
        <v>6433.5</v>
      </c>
      <c r="M58" s="4"/>
      <c r="N58" s="4"/>
    </row>
    <row r="59" spans="1:14" ht="33.75">
      <c r="A59" s="84" t="s">
        <v>71</v>
      </c>
      <c r="B59" s="13" t="s">
        <v>2</v>
      </c>
      <c r="C59" s="13" t="s">
        <v>39</v>
      </c>
      <c r="D59" s="16">
        <v>2012</v>
      </c>
      <c r="E59" s="47"/>
      <c r="F59" s="14"/>
      <c r="G59" s="22"/>
      <c r="H59" s="15"/>
      <c r="I59" s="14"/>
      <c r="J59" s="14"/>
      <c r="K59" s="14">
        <v>1750</v>
      </c>
      <c r="L59" s="14"/>
      <c r="M59" s="4"/>
      <c r="N59" s="4"/>
    </row>
    <row r="60" spans="1:14" ht="33.75">
      <c r="A60" s="85" t="s">
        <v>72</v>
      </c>
      <c r="B60" s="41" t="s">
        <v>10</v>
      </c>
      <c r="C60" s="50" t="s">
        <v>3</v>
      </c>
      <c r="D60" s="10">
        <v>2011</v>
      </c>
      <c r="E60" s="51">
        <v>233.51</v>
      </c>
      <c r="F60" s="51"/>
      <c r="G60" s="51">
        <f aca="true" t="shared" si="6" ref="G60:G65">I60+J60</f>
        <v>233.17</v>
      </c>
      <c r="H60" s="52"/>
      <c r="I60" s="51"/>
      <c r="J60" s="51">
        <v>233.17</v>
      </c>
      <c r="K60" s="51"/>
      <c r="L60" s="51"/>
      <c r="M60" s="4"/>
      <c r="N60" s="4"/>
    </row>
    <row r="61" spans="1:14" ht="24.75" customHeight="1">
      <c r="A61" s="86" t="s">
        <v>73</v>
      </c>
      <c r="B61" s="13" t="s">
        <v>10</v>
      </c>
      <c r="C61" s="13" t="s">
        <v>80</v>
      </c>
      <c r="D61" s="35">
        <v>2011</v>
      </c>
      <c r="E61" s="22"/>
      <c r="F61" s="22"/>
      <c r="G61" s="51">
        <f t="shared" si="6"/>
        <v>9124.9</v>
      </c>
      <c r="H61" s="36"/>
      <c r="I61" s="22"/>
      <c r="J61" s="22">
        <v>9124.9</v>
      </c>
      <c r="K61" s="22"/>
      <c r="L61" s="22"/>
      <c r="M61" s="4"/>
      <c r="N61" s="4"/>
    </row>
    <row r="62" spans="1:14" ht="27" customHeight="1">
      <c r="A62" s="85" t="s">
        <v>74</v>
      </c>
      <c r="B62" s="41" t="s">
        <v>10</v>
      </c>
      <c r="C62" s="50" t="s">
        <v>80</v>
      </c>
      <c r="D62" s="10">
        <v>2011</v>
      </c>
      <c r="E62" s="51"/>
      <c r="F62" s="51"/>
      <c r="G62" s="51">
        <v>250</v>
      </c>
      <c r="H62" s="52"/>
      <c r="I62" s="51"/>
      <c r="J62" s="51">
        <v>250</v>
      </c>
      <c r="K62" s="51"/>
      <c r="L62" s="51"/>
      <c r="M62" s="4"/>
      <c r="N62" s="4"/>
    </row>
    <row r="63" spans="1:14" ht="46.5" customHeight="1">
      <c r="A63" s="86" t="s">
        <v>75</v>
      </c>
      <c r="B63" s="13" t="s">
        <v>10</v>
      </c>
      <c r="C63" s="13" t="s">
        <v>80</v>
      </c>
      <c r="D63" s="35">
        <v>2012</v>
      </c>
      <c r="E63" s="22"/>
      <c r="F63" s="22"/>
      <c r="G63" s="22"/>
      <c r="H63" s="36"/>
      <c r="I63" s="22"/>
      <c r="J63" s="22"/>
      <c r="K63" s="22">
        <v>1177.74</v>
      </c>
      <c r="L63" s="22"/>
      <c r="M63" s="4"/>
      <c r="N63" s="4"/>
    </row>
    <row r="64" spans="1:14" ht="27.75" customHeight="1">
      <c r="A64" s="86" t="s">
        <v>76</v>
      </c>
      <c r="B64" s="13" t="s">
        <v>10</v>
      </c>
      <c r="C64" s="35" t="s">
        <v>13</v>
      </c>
      <c r="D64" s="35">
        <v>2011</v>
      </c>
      <c r="E64" s="22"/>
      <c r="F64" s="22"/>
      <c r="G64" s="22">
        <f t="shared" si="6"/>
        <v>280.6</v>
      </c>
      <c r="H64" s="36"/>
      <c r="I64" s="22"/>
      <c r="J64" s="22">
        <v>280.6</v>
      </c>
      <c r="K64" s="22"/>
      <c r="L64" s="22"/>
      <c r="M64" s="4"/>
      <c r="N64" s="4"/>
    </row>
    <row r="65" spans="1:14" ht="26.25" customHeight="1">
      <c r="A65" s="44" t="s">
        <v>77</v>
      </c>
      <c r="B65" s="41" t="s">
        <v>10</v>
      </c>
      <c r="C65" s="41" t="s">
        <v>13</v>
      </c>
      <c r="D65" s="45" t="s">
        <v>6</v>
      </c>
      <c r="E65" s="42"/>
      <c r="F65" s="42"/>
      <c r="G65" s="51">
        <f t="shared" si="6"/>
        <v>16500</v>
      </c>
      <c r="H65" s="43"/>
      <c r="I65" s="42"/>
      <c r="J65" s="42">
        <v>16500</v>
      </c>
      <c r="K65" s="42">
        <v>20000</v>
      </c>
      <c r="L65" s="42">
        <v>22000</v>
      </c>
      <c r="M65" s="4"/>
      <c r="N65" s="4"/>
    </row>
    <row r="66" spans="1:14" ht="30" customHeight="1">
      <c r="A66" s="44" t="s">
        <v>78</v>
      </c>
      <c r="B66" s="41" t="s">
        <v>10</v>
      </c>
      <c r="C66" s="41" t="s">
        <v>13</v>
      </c>
      <c r="D66" s="45">
        <v>2011</v>
      </c>
      <c r="E66" s="42"/>
      <c r="F66" s="42"/>
      <c r="G66" s="51">
        <v>320</v>
      </c>
      <c r="H66" s="43"/>
      <c r="I66" s="42"/>
      <c r="J66" s="42">
        <v>320</v>
      </c>
      <c r="K66" s="42"/>
      <c r="L66" s="42"/>
      <c r="M66" s="4"/>
      <c r="N66" s="4"/>
    </row>
    <row r="67" spans="1:14" ht="12.75">
      <c r="A67" s="53" t="s">
        <v>15</v>
      </c>
      <c r="B67" s="4"/>
      <c r="C67" s="4"/>
      <c r="D67" s="5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2.75">
      <c r="A68" s="53" t="s">
        <v>16</v>
      </c>
      <c r="B68" s="4"/>
      <c r="C68" s="4"/>
      <c r="D68" s="5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2.75">
      <c r="A69" s="53"/>
      <c r="B69" s="4"/>
      <c r="C69" s="4"/>
      <c r="D69" s="5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2.75">
      <c r="A70" s="53"/>
      <c r="B70" s="4"/>
      <c r="C70" s="4"/>
      <c r="D70" s="5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2.75">
      <c r="A71" s="53"/>
      <c r="B71" s="4"/>
      <c r="C71" s="4"/>
      <c r="D71" s="5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2.75">
      <c r="A72" s="53"/>
      <c r="B72" s="4"/>
      <c r="C72" s="4"/>
      <c r="D72" s="5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2.75">
      <c r="A73" s="53"/>
      <c r="B73" s="4"/>
      <c r="C73" s="4"/>
      <c r="D73" s="5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2.75">
      <c r="A74" s="53"/>
      <c r="B74" s="4"/>
      <c r="C74" s="4"/>
      <c r="D74" s="5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2.75">
      <c r="A75" s="53"/>
      <c r="B75" s="4"/>
      <c r="C75" s="4"/>
      <c r="D75" s="5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2.75">
      <c r="A76" s="53"/>
      <c r="B76" s="4"/>
      <c r="C76" s="4"/>
      <c r="D76" s="5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2.75">
      <c r="A77" s="53"/>
      <c r="B77" s="4"/>
      <c r="C77" s="4"/>
      <c r="D77" s="5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2.75">
      <c r="A78" s="53"/>
      <c r="B78" s="4"/>
      <c r="C78" s="4"/>
      <c r="D78" s="5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2.75">
      <c r="A79" s="53"/>
      <c r="B79" s="4"/>
      <c r="C79" s="4"/>
      <c r="D79" s="5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2.75">
      <c r="A80" s="53"/>
      <c r="B80" s="4"/>
      <c r="C80" s="4"/>
      <c r="D80" s="5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2.75">
      <c r="A81" s="53"/>
      <c r="B81" s="4"/>
      <c r="C81" s="4"/>
      <c r="D81" s="5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2.75">
      <c r="A82" s="53"/>
      <c r="B82" s="4"/>
      <c r="C82" s="4"/>
      <c r="D82" s="5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2.75">
      <c r="A83" s="53"/>
      <c r="B83" s="4"/>
      <c r="C83" s="4"/>
      <c r="D83" s="5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2.75">
      <c r="A84" s="53"/>
      <c r="B84" s="4"/>
      <c r="C84" s="4"/>
      <c r="D84" s="5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12.75">
      <c r="A85" s="53"/>
      <c r="B85" s="4"/>
      <c r="C85" s="4"/>
      <c r="D85" s="5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2.75">
      <c r="A86" s="53"/>
      <c r="B86" s="4"/>
      <c r="C86" s="4"/>
      <c r="D86" s="5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2.75">
      <c r="A87" s="53"/>
      <c r="B87" s="4"/>
      <c r="C87" s="4"/>
      <c r="D87" s="5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2.75">
      <c r="A88" s="53"/>
      <c r="B88" s="4"/>
      <c r="C88" s="4"/>
      <c r="D88" s="5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2.75">
      <c r="A89" s="53"/>
      <c r="B89" s="4"/>
      <c r="C89" s="4"/>
      <c r="D89" s="5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2.75">
      <c r="A90" s="53"/>
      <c r="B90" s="4"/>
      <c r="C90" s="4"/>
      <c r="D90" s="5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2.75">
      <c r="A91" s="53"/>
      <c r="B91" s="4"/>
      <c r="C91" s="4"/>
      <c r="D91" s="5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2.75">
      <c r="A92" s="53"/>
      <c r="B92" s="4"/>
      <c r="C92" s="4"/>
      <c r="D92" s="5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2.75">
      <c r="A93" s="53"/>
      <c r="B93" s="4"/>
      <c r="C93" s="4"/>
      <c r="D93" s="5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2.75">
      <c r="A94" s="53"/>
      <c r="B94" s="4"/>
      <c r="C94" s="4"/>
      <c r="D94" s="5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2.75">
      <c r="A95" s="53"/>
      <c r="B95" s="4"/>
      <c r="C95" s="4"/>
      <c r="D95" s="5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2.75">
      <c r="A96" s="55"/>
      <c r="B96" s="56"/>
      <c r="C96" s="56"/>
      <c r="D96" s="57"/>
      <c r="E96" s="58"/>
      <c r="F96" s="59"/>
      <c r="G96" s="60"/>
      <c r="H96" s="59"/>
      <c r="I96" s="59"/>
      <c r="J96" s="59"/>
      <c r="K96" s="59"/>
      <c r="L96" s="59"/>
      <c r="M96" s="4"/>
      <c r="N96" s="4"/>
    </row>
    <row r="97" spans="1:14" ht="12.75">
      <c r="A97" s="55"/>
      <c r="B97" s="56"/>
      <c r="C97" s="56"/>
      <c r="D97" s="57"/>
      <c r="E97" s="58"/>
      <c r="F97" s="59"/>
      <c r="G97" s="60"/>
      <c r="H97" s="59"/>
      <c r="I97" s="59"/>
      <c r="J97" s="59"/>
      <c r="K97" s="59"/>
      <c r="L97" s="59"/>
      <c r="M97" s="4"/>
      <c r="N97" s="4"/>
    </row>
    <row r="98" spans="1:14" ht="12.75">
      <c r="A98" s="55"/>
      <c r="B98" s="56"/>
      <c r="C98" s="56"/>
      <c r="D98" s="57"/>
      <c r="E98" s="58"/>
      <c r="F98" s="59"/>
      <c r="G98" s="60"/>
      <c r="H98" s="59"/>
      <c r="I98" s="59"/>
      <c r="J98" s="59"/>
      <c r="K98" s="59"/>
      <c r="L98" s="59"/>
      <c r="M98" s="4"/>
      <c r="N98" s="4"/>
    </row>
    <row r="99" spans="1:14" ht="12.75">
      <c r="A99" s="55"/>
      <c r="B99" s="56"/>
      <c r="C99" s="56"/>
      <c r="D99" s="57"/>
      <c r="E99" s="58"/>
      <c r="F99" s="59"/>
      <c r="G99" s="60"/>
      <c r="H99" s="59"/>
      <c r="I99" s="59"/>
      <c r="J99" s="59"/>
      <c r="K99" s="59"/>
      <c r="L99" s="59"/>
      <c r="M99" s="4"/>
      <c r="N99" s="4"/>
    </row>
    <row r="100" spans="1:14" ht="12.75">
      <c r="A100" s="61"/>
      <c r="B100" s="62"/>
      <c r="C100" s="63"/>
      <c r="D100" s="64"/>
      <c r="E100" s="65"/>
      <c r="F100" s="65"/>
      <c r="G100" s="65"/>
      <c r="H100" s="65"/>
      <c r="I100" s="65"/>
      <c r="J100" s="65"/>
      <c r="K100" s="65"/>
      <c r="L100" s="65"/>
      <c r="M100" s="4"/>
      <c r="N100" s="4"/>
    </row>
    <row r="101" spans="1:14" ht="12.75">
      <c r="A101" s="66"/>
      <c r="B101" s="62"/>
      <c r="C101" s="63"/>
      <c r="D101" s="64"/>
      <c r="E101" s="66"/>
      <c r="F101" s="65"/>
      <c r="G101" s="65"/>
      <c r="H101" s="65"/>
      <c r="I101" s="65"/>
      <c r="J101" s="65"/>
      <c r="K101" s="65"/>
      <c r="L101" s="65"/>
      <c r="M101" s="4"/>
      <c r="N101" s="4"/>
    </row>
    <row r="102" spans="1:14" ht="12.75">
      <c r="A102" s="66"/>
      <c r="B102" s="62"/>
      <c r="C102" s="63"/>
      <c r="D102" s="67"/>
      <c r="E102" s="68"/>
      <c r="F102" s="65"/>
      <c r="G102" s="65"/>
      <c r="H102" s="65"/>
      <c r="I102" s="65"/>
      <c r="J102" s="65"/>
      <c r="K102" s="65"/>
      <c r="L102" s="65"/>
      <c r="M102" s="4"/>
      <c r="N102" s="4"/>
    </row>
    <row r="103" spans="1:14" ht="12.75">
      <c r="A103" s="66"/>
      <c r="B103" s="62"/>
      <c r="C103" s="63"/>
      <c r="D103" s="67"/>
      <c r="E103" s="69"/>
      <c r="F103" s="65"/>
      <c r="G103" s="65"/>
      <c r="H103" s="65"/>
      <c r="I103" s="65"/>
      <c r="J103" s="65"/>
      <c r="K103" s="65"/>
      <c r="L103" s="65"/>
      <c r="M103" s="4"/>
      <c r="N103" s="4"/>
    </row>
    <row r="104" spans="1:14" ht="12.75">
      <c r="A104" s="66"/>
      <c r="B104" s="62"/>
      <c r="C104" s="63"/>
      <c r="D104" s="64"/>
      <c r="E104" s="68"/>
      <c r="F104" s="65"/>
      <c r="G104" s="65"/>
      <c r="H104" s="65"/>
      <c r="I104" s="65"/>
      <c r="J104" s="65"/>
      <c r="K104" s="65"/>
      <c r="L104" s="65"/>
      <c r="M104" s="4"/>
      <c r="N104" s="4"/>
    </row>
    <row r="105" spans="1:12" ht="12.75">
      <c r="A105" s="66"/>
      <c r="B105" s="62"/>
      <c r="C105" s="63"/>
      <c r="D105" s="67"/>
      <c r="E105" s="69"/>
      <c r="F105" s="65"/>
      <c r="G105" s="65"/>
      <c r="H105" s="65"/>
      <c r="I105" s="65"/>
      <c r="J105" s="65"/>
      <c r="K105" s="65"/>
      <c r="L105" s="65"/>
    </row>
    <row r="106" spans="1:12" ht="12.75">
      <c r="A106" s="66"/>
      <c r="B106" s="68"/>
      <c r="C106" s="66"/>
      <c r="D106" s="64"/>
      <c r="E106" s="68"/>
      <c r="F106" s="65"/>
      <c r="G106" s="65"/>
      <c r="H106" s="65"/>
      <c r="I106" s="65"/>
      <c r="J106" s="65"/>
      <c r="K106" s="65"/>
      <c r="L106" s="65"/>
    </row>
    <row r="107" spans="1:4" ht="12.75">
      <c r="A107" s="70"/>
      <c r="D107" s="71"/>
    </row>
    <row r="108" spans="1:4" ht="12.75">
      <c r="A108" s="70"/>
      <c r="D108" s="71"/>
    </row>
    <row r="109" spans="1:4" ht="12.75">
      <c r="A109" s="70"/>
      <c r="D109" s="71"/>
    </row>
    <row r="110" spans="1:4" ht="12.75">
      <c r="A110" s="70"/>
      <c r="D110" s="71"/>
    </row>
    <row r="111" spans="1:4" ht="12.75">
      <c r="A111" s="70"/>
      <c r="D111" s="71"/>
    </row>
    <row r="112" spans="1:4" ht="12.75">
      <c r="A112" s="70"/>
      <c r="D112" s="71"/>
    </row>
    <row r="113" ht="12.75">
      <c r="A113" s="70"/>
    </row>
    <row r="114" ht="12.75">
      <c r="A114" s="70"/>
    </row>
    <row r="115" ht="12.75">
      <c r="A115" s="70"/>
    </row>
    <row r="116" ht="12.75">
      <c r="A116" s="70"/>
    </row>
    <row r="117" ht="12.75">
      <c r="A117" s="70"/>
    </row>
    <row r="118" ht="12.75">
      <c r="A118" s="70"/>
    </row>
    <row r="119" ht="12.75">
      <c r="A119" s="70"/>
    </row>
    <row r="120" ht="12.75">
      <c r="A120" s="70"/>
    </row>
  </sheetData>
  <mergeCells count="35">
    <mergeCell ref="I56:I57"/>
    <mergeCell ref="J56:J57"/>
    <mergeCell ref="I54:I55"/>
    <mergeCell ref="G9:G10"/>
    <mergeCell ref="H56:H57"/>
    <mergeCell ref="H54:H55"/>
    <mergeCell ref="G54:G55"/>
    <mergeCell ref="G56:G57"/>
    <mergeCell ref="E56:E57"/>
    <mergeCell ref="F56:F57"/>
    <mergeCell ref="E54:E55"/>
    <mergeCell ref="F54:F55"/>
    <mergeCell ref="K56:K57"/>
    <mergeCell ref="J54:J55"/>
    <mergeCell ref="K54:K55"/>
    <mergeCell ref="L54:L55"/>
    <mergeCell ref="L56:L57"/>
    <mergeCell ref="A56:A57"/>
    <mergeCell ref="B56:B57"/>
    <mergeCell ref="C56:C57"/>
    <mergeCell ref="D56:D57"/>
    <mergeCell ref="A54:A55"/>
    <mergeCell ref="B54:B55"/>
    <mergeCell ref="C54:C55"/>
    <mergeCell ref="D54:D55"/>
    <mergeCell ref="A9:A10"/>
    <mergeCell ref="A6:L6"/>
    <mergeCell ref="A7:L7"/>
    <mergeCell ref="H9:J9"/>
    <mergeCell ref="K9:L9"/>
    <mergeCell ref="B9:B10"/>
    <mergeCell ref="C9:C10"/>
    <mergeCell ref="D9:D10"/>
    <mergeCell ref="E9:E10"/>
    <mergeCell ref="F9:F10"/>
  </mergeCells>
  <printOptions/>
  <pageMargins left="0.3937007874015748" right="0.1968503937007874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kalinina</dc:creator>
  <cp:keywords/>
  <dc:description/>
  <cp:lastModifiedBy>Карасев</cp:lastModifiedBy>
  <cp:lastPrinted>2011-01-20T13:38:07Z</cp:lastPrinted>
  <dcterms:created xsi:type="dcterms:W3CDTF">2010-10-29T06:09:34Z</dcterms:created>
  <dcterms:modified xsi:type="dcterms:W3CDTF">2011-02-02T06:41:11Z</dcterms:modified>
  <cp:category/>
  <cp:version/>
  <cp:contentType/>
  <cp:contentStatus/>
</cp:coreProperties>
</file>