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<sst xmlns="http://schemas.openxmlformats.org/spreadsheetml/2006/main" count="473" uniqueCount="148">
  <si>
    <t>Код целевой статьи расходов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</si>
  <si>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</si>
  <si>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</si>
  <si>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</si>
  <si>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</si>
  <si>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Программа</t>
  </si>
  <si>
    <t>Подпрограмма</t>
  </si>
  <si>
    <t>Направление расходов</t>
  </si>
  <si>
    <t>Номер показателя цели, задачи, мероприятия (административного мероприятия)</t>
  </si>
  <si>
    <t>Цель программы</t>
  </si>
  <si>
    <t>Задача программы</t>
  </si>
  <si>
    <t>Мероприятие (подпрограммы или административное)</t>
  </si>
  <si>
    <t>тыс.руб.</t>
  </si>
  <si>
    <t>единица</t>
  </si>
  <si>
    <t>тыс.руб</t>
  </si>
  <si>
    <t>тыс. руб.</t>
  </si>
  <si>
    <t>тыс. руб</t>
  </si>
  <si>
    <t>единиц</t>
  </si>
  <si>
    <t>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2014-2016 годы»</t>
  </si>
  <si>
    <t>человек</t>
  </si>
  <si>
    <t>да/нет</t>
  </si>
  <si>
    <t>да</t>
  </si>
  <si>
    <t>%</t>
  </si>
  <si>
    <t>Год достиже-ния</t>
  </si>
  <si>
    <t>Административное мероприятие 1.02 «Подготовка документов и материалов к заседаниям Комиссии по предупреждению и ликвидации чрезвычайных ситуаций и обеспечению пожарной безопасности Администрации Северодвинска»</t>
  </si>
  <si>
    <t>Административное мероприятие 1.03 «Проверка готовности МКУ «АСС Северодвинска» к реагированию на чрезвычайные ситуации и проведению работ по их ликвидации»</t>
  </si>
  <si>
    <t>Административное мероприятие 1.04 «Организация обучения населения Северодвинска способам защиты от опасностей при возникновении чрезвычайных ситуаций природного и техногенного характера»</t>
  </si>
  <si>
    <t>Административное мероприятие 4.05 «Внесение изменений, дополнений в муниципальные правовые акты в области обеспечения первичных мер пожарной безопасности»</t>
  </si>
  <si>
    <t>Административное мероприятие 4.06 «Информирование населения о проблемах и путях обеспечения пожарной безопасности через средства массовой информации»</t>
  </si>
  <si>
    <t>Административное мероприятие 1.03 «Подготовка оперативных дежурных Единой дежурно-диспетчерской службы по передаче сигналов оповещения и речевой информации в мирное и военное время»</t>
  </si>
  <si>
    <t>Административное мероприятие 1.04 «Проведение совместно с организациями связи, операторами связи и организациями телерадиовещания тренировок по передаче сигналов оповещения и речевой информации»</t>
  </si>
  <si>
    <t>Административное мероприятие 2.04 «Внесение изменений, дополнений в муниципальные правовые акты в сфере деятельности Аварийно-спасательной службы Северодвинска»</t>
  </si>
  <si>
    <t>Административное мероприятие 2.05 «Разработка организационно-методических руководств и программ обучения в области гражданской обороны работников, личного состава формирований и служб организаций, находящихся на территории Северодвинска»</t>
  </si>
  <si>
    <t>Административное мероприятие 2.01 «Организация реализации Плана гражданской обороны, Плана действий по предупреждению и ликвидации чрезвычайных ситуаций, обеспечению безопасности людей на водных объектах и обеспечению первичных мер пожарной безопасности»</t>
  </si>
  <si>
    <t>Административное мероприятие 2.02 «Ведение учета существующих и создаваемых защитных сооружений и других объектов гражданской обороны на территории Северодвинска»</t>
  </si>
  <si>
    <t>Административное мероприятие 2.03 «Формирование плана комплектования групп по обучению на курсах гражданской обороны на год»</t>
  </si>
  <si>
    <t>Ответственный исполнитель: МКУ «Отдел гражданской зашиты Администрации Северодвинска»</t>
  </si>
  <si>
    <t>Административное мероприятие 1.05 «Планирование и подготовка проведения учений и тренировок по защите населения от чрезвычайных ситуаций природного и техногенного характера»</t>
  </si>
  <si>
    <t>Характеристика муниципальной программы</t>
  </si>
  <si>
    <t xml:space="preserve">           </t>
  </si>
  <si>
    <t>Административное мероприятие 2.07 «Внесение изменений, дополнений в муниципальные правовые акты в области гражданской обороны»</t>
  </si>
  <si>
    <t>Административное мероприятие 2.08 «Подготовка методических материалов по планированию мероприятий гражданской обороны на территории Северодвинска»</t>
  </si>
  <si>
    <t>Административное мероприятие 2.09 «Организация обучения населения Северодвинска способам защиты от опасностей, возникающих при ведении военных действий или вследствие этих действий»</t>
  </si>
  <si>
    <t>Административное мероприятие 2.10 «Планирование и подготовка проведения учений и тренировок по гражданской обороне»</t>
  </si>
  <si>
    <t>Административное мероприятие 2.11 «Проверка готовности предприятий и организаций к проведению эвакомероприятий на территории Северодвинска»</t>
  </si>
  <si>
    <t>Муниципальная  программа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2014-2016 годы»</t>
  </si>
  <si>
    <t>Административное мероприятие 1.02 «Внесение изменений, дополнений в муниципальные правовые акты в области профилактики правонарушений на территории Северодвинска»</t>
  </si>
  <si>
    <t>Административное мероприятие 3.02 «Внесение изменений, дополнений в муниципальные правовые акты в области обеспечения безопасности людей на водных объектах»</t>
  </si>
  <si>
    <t>Административное мероприятие 3.03 «Информирование населения об ограничении водопользования на водных объектах общего пользования через средства массовой информации»</t>
  </si>
  <si>
    <t>Подпрограмма «Предупреждение, спасение, помощь»</t>
  </si>
  <si>
    <t>Подпрограмма  «Развитие муниципальных учреждений, подведомственных Отделу гражданской защиты Администрации Северодвинска»</t>
  </si>
  <si>
    <t>Подпрограмма  «Безопасный город Северодвинск»</t>
  </si>
  <si>
    <t>Подпрограмма "Расходы на содержание органов Администрации Северодвинска и обеспечение их функций"</t>
  </si>
  <si>
    <t>Оборудование пожарных прорубей</t>
  </si>
  <si>
    <t>Магомедов В.М.</t>
  </si>
  <si>
    <t>Дополни-тельный аналити-ческий код</t>
  </si>
  <si>
    <t>Административное мероприятие 1.01«Внесение изменений, дополнений в муниципальные правовые акты в области предупреждения и ликвидации последствий чрезвычайных ситуаций»</t>
  </si>
  <si>
    <t>Административное мероприятие 1.02 «Заключение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Северодвинска»</t>
  </si>
  <si>
    <t>Административное мероприятие 5.03 «Заключение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ситуаций»</t>
  </si>
  <si>
    <t xml:space="preserve"> «Ремонт защитного сооружения  МАУ «Центр культуры и общественных мероприятий»</t>
  </si>
  <si>
    <t xml:space="preserve"> «Оснащение сборных эвакуационных пунктов, развертываемых муниципальными  учреждениями, необходимым имуществом»</t>
  </si>
  <si>
    <t xml:space="preserve"> «Проектирование и строительство  искусственных пожарных водоисточников», том числе:</t>
  </si>
  <si>
    <t>«Проектирование и строительство  пожарных пирсов и подъездов к ним»</t>
  </si>
  <si>
    <t>«Пожарно-техническое вооружение добровольных противопожарных формирований»</t>
  </si>
  <si>
    <t>«Переоборудование автомобильной разливочной станции, приспособленной для целей пожаротушения»</t>
  </si>
  <si>
    <t>«Подготовка и издание видеосюжетов по тематике гражданской обороны и чрезвычайных ситуаций»</t>
  </si>
  <si>
    <t xml:space="preserve"> «Подготовка и публикация материалов по тематике гражданской обороны и чрезвычайных ситуаций»</t>
  </si>
  <si>
    <t xml:space="preserve"> «Обеспечение деятельности МКУ «Единая дежурно-диспетчерская служба Северодвинска»</t>
  </si>
  <si>
    <t>«Обеспечение деятельности МКУ «Аварийно-спасательная служба Северодвинска»</t>
  </si>
  <si>
    <t>«Обеспечение организации обучения населения в области гражданской обороны и чрезвычайных ситуаций»</t>
  </si>
  <si>
    <t>«Установка системы видеонаблюдения в местах с массовым пребыванием людей»</t>
  </si>
  <si>
    <t xml:space="preserve">«Формирование целевого финансового резерва для предупреждения и ликвидации последствий чрезвычайных ситуаций муниципального характера» </t>
  </si>
  <si>
    <t xml:space="preserve"> «Обеспечение безопасности жизнедеятельности населения на территории муниципального образования «Северодвинск» </t>
  </si>
  <si>
    <t>Доля защитных сооружений гражданской обороны, «готовых» и «ограниченно готовых» к приему укрываемых</t>
  </si>
  <si>
    <t>Доля технически оснащенных сборных эвакуационных пунктов, развертываемых муниципальными  учреждениями</t>
  </si>
  <si>
    <t>Уровень гибели людей на водных объектах на 100 тыс. населения</t>
  </si>
  <si>
    <t>Уровень гибели людей при пожарах на 100 тыс. населения</t>
  </si>
  <si>
    <t>Число спасенных в деструктивных событиях на одного погибшего, травмированного и пострадавшего в деструктивных событиях</t>
  </si>
  <si>
    <t>Количество нераскрытых преступлений, не более</t>
  </si>
  <si>
    <t>Снижение рисков от чрезвычайных ситуаций природного и техногенного характера</t>
  </si>
  <si>
    <t>Количество деструктивных событий (количество чрезвычайных ситуаций, происшествий на водных объектах), не более</t>
  </si>
  <si>
    <t>Количество муниципальных правовых актов в области предупреждения и ликвидации чрезвычайных ситуаций</t>
  </si>
  <si>
    <t>Количество  плановых заседаний Комиссии по предупреждению и ликвидации чрезвычайных ситуаций и обеспечению пожарной безопасности Администрации Северодвинска</t>
  </si>
  <si>
    <t>Количество проверок</t>
  </si>
  <si>
    <t>Количество сборов, семинаров, занятий</t>
  </si>
  <si>
    <t>Количество учений и тренировок</t>
  </si>
  <si>
    <t>Организация и осуществление мероприятий по гражданской обороне</t>
  </si>
  <si>
    <t>Количество защитных сооружений гражданской обороны, «готовых» и «ограниченно готовых»  к приему укрываемых</t>
  </si>
  <si>
    <t>Количество технически оснащенных сборных эвакуационных пунктов, развертываемых муниципальными  учреждениями</t>
  </si>
  <si>
    <t>Количество замененных фекальных насосов и ремонтов приямка</t>
  </si>
  <si>
    <t>Количество выполненных косметических ремонтов помещений</t>
  </si>
  <si>
    <t>Количество муниципальных правовых актов в области гражданской обороны</t>
  </si>
  <si>
    <t>Количество методических материалов</t>
  </si>
  <si>
    <t>Количество проверенных предприятий и организаций</t>
  </si>
  <si>
    <t>Обеспечение безопасности людей на водных объектах</t>
  </si>
  <si>
    <t>Количество погибших людей на водных объектах за год, не более</t>
  </si>
  <si>
    <t>Количество муниципальных правовых актов в области обеспечения безопасности людей на водных объектах</t>
  </si>
  <si>
    <t>Количество информационных сообщений, статей</t>
  </si>
  <si>
    <t>Обеспечение первичных мер пожарной безопасности</t>
  </si>
  <si>
    <t>Количество погибших людей при пожарах за год, не более</t>
  </si>
  <si>
    <t>Количество пострадавших людей при пожарах за год, не более</t>
  </si>
  <si>
    <t>Количество построенных искусственных пожарных водоисточников</t>
  </si>
  <si>
    <t>Количество оборудованных пожарных прорубей в селе Неноксе</t>
  </si>
  <si>
    <t>Количество оборудованных пожарных прорубей в поселке Белое Озеро</t>
  </si>
  <si>
    <t>Количество построенных пожарных пирсов и подъездов к ним</t>
  </si>
  <si>
    <t>Количество приобретенных пожарных мотопомп</t>
  </si>
  <si>
    <t>Количество приобретенных пожарных рукавов</t>
  </si>
  <si>
    <t>Количество муниципальных правовых актов в области обеспечения первичных мер пожарной безопасности</t>
  </si>
  <si>
    <t>Количество статей, репортажей</t>
  </si>
  <si>
    <t>Развитие информационного поля в области гражданской обороны и чрезвычайных ситуаций</t>
  </si>
  <si>
    <t>Количество материалов по тематике гражданской обороны и чрезвычайных ситуаций, размещенных в средствах массовой информации</t>
  </si>
  <si>
    <t>Количество изданных видеоматериалов по тематике гражданской обороны и чрезвычайных ситуаций</t>
  </si>
  <si>
    <t>Количество опубликованных материалов по тематике гражданской обороны и чрезвычайных ситуаций</t>
  </si>
  <si>
    <t>Количество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</t>
  </si>
  <si>
    <t>Совершенствование деятельности Единой дежурно-диспетчерской службы Северодвинска</t>
  </si>
  <si>
    <t>Количество средств автоматизации повседневной деятельности службы</t>
  </si>
  <si>
    <t>Уровень готовности Единой дежурно-диспетчерской службы Северодвинска к выполнению задач по предназначению</t>
  </si>
  <si>
    <t>Количество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</t>
  </si>
  <si>
    <t>Количество занятий, тренировок</t>
  </si>
  <si>
    <t>Количество тренировок</t>
  </si>
  <si>
    <t>Количество видов аварийно-спасательных работ в чрезвычайных ситуациях, на которые дополнительно аттестована аварийно-спасательная служба Северодвинска</t>
  </si>
  <si>
    <t>Количество обученных в области гражданской обороны и чрезвычайных ситуаций</t>
  </si>
  <si>
    <t xml:space="preserve">Количество приобретенных термоагрессивостойких костюмов  ТАКС скафандрового типа </t>
  </si>
  <si>
    <t>Количество приобретенных термоагрессивостойких костюмов ТАСК-М открытого типа</t>
  </si>
  <si>
    <t>Количество приобретенных дегазационных душевых кабин из ПВХ</t>
  </si>
  <si>
    <t>Количество приобретенных мотокомпрессоров  переносных для выездных работ</t>
  </si>
  <si>
    <t>Количество приобретенных газоспасательных автомобилей</t>
  </si>
  <si>
    <t>Количество муниципальных правовых актов в в сфере деятельности Аварийно-спасательной службы Северодвинска</t>
  </si>
  <si>
    <t>Количество организационно-методических руководств и программ обучения</t>
  </si>
  <si>
    <t>Профилактика правонарушений в местах массового пребывания людей</t>
  </si>
  <si>
    <t>Количество мест с массовым пребыванием людей, обеспеченных системами видеонаблюдения</t>
  </si>
  <si>
    <t>Количество видеокамер, установленных у объектов с массовым пребыванием людей</t>
  </si>
  <si>
    <t>Количество муниципальных правовых актов в области профилактики правонарушений на территории Северодвинска</t>
  </si>
  <si>
    <t xml:space="preserve"> Расходы  на содержание органов Администрации Северодвинска и обеспечение их функций</t>
  </si>
  <si>
    <t>Количество контрольных мероприятий</t>
  </si>
  <si>
    <t>Количество проверок объектов гражданской обороны</t>
  </si>
  <si>
    <t>Количество сформированных планов</t>
  </si>
  <si>
    <t>Проектирование и строительство исскуственных пожарных водоисточников</t>
  </si>
  <si>
    <t>39  282,1</t>
  </si>
  <si>
    <t xml:space="preserve">П </t>
  </si>
  <si>
    <t>П</t>
  </si>
  <si>
    <t>Количество переоборудованных разливочных станций, приспособленных для целей пожаротушения</t>
  </si>
  <si>
    <t>«Оснащение оборудованием для работы с аварийно - химическими опасными веществами»</t>
  </si>
  <si>
    <t>Развитие аварийно-спасательной службы Северодвинска</t>
  </si>
  <si>
    <t>Уровень готовности аварийно-спасательной службы Северодвинска к выполнению задач по предназначению</t>
  </si>
  <si>
    <t>Расходы на содержание исполнительных органов местного самоуправления и обеспечения их функций</t>
  </si>
  <si>
    <t>Административные мероприятия</t>
  </si>
  <si>
    <t xml:space="preserve">Приложение 4
к муниципальной программе, утвержденной постановлением Администрация Северодвинска от 25.09.2013 № 361-па 
(в редакции от 09.04.2014  № 173-па )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</si>
</sst>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30" borderId="0" xfId="0" applyFont="1" applyFill="1" applyAlignment="1">
      <alignment/>
    </xf>
    <xf numFmtId="0" fontId="0" fillId="30" borderId="0" xfId="0" applyFill="1" applyAlignment="1">
      <alignment/>
    </xf>
    <xf numFmtId="0" fontId="9" fillId="30" borderId="0" xfId="0" applyFont="1" applyFill="1" applyAlignment="1">
      <alignment wrapText="1"/>
    </xf>
    <xf numFmtId="0" fontId="11" fillId="30" borderId="10" xfId="0" applyFont="1" applyFill="1" applyBorder="1" applyAlignment="1">
      <alignment horizontal="center" vertical="center" textRotation="90" wrapText="1"/>
    </xf>
    <xf numFmtId="0" fontId="11" fillId="30" borderId="11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 horizontal="center" vertical="center" wrapText="1"/>
    </xf>
    <xf numFmtId="0" fontId="11" fillId="30" borderId="13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12" fillId="30" borderId="13" xfId="0" applyFont="1" applyFill="1" applyBorder="1" applyAlignment="1">
      <alignment horizontal="center" vertical="center" wrapText="1"/>
    </xf>
    <xf numFmtId="0" fontId="12" fillId="30" borderId="14" xfId="0" applyFont="1" applyFill="1" applyBorder="1" applyAlignment="1">
      <alignment horizontal="center" vertical="center" wrapText="1"/>
    </xf>
    <xf numFmtId="0" fontId="12" fillId="30" borderId="15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12" fillId="30" borderId="11" xfId="0" applyFont="1" applyFill="1" applyBorder="1" applyAlignment="1">
      <alignment horizontal="center" vertical="center" wrapText="1"/>
    </xf>
    <xf numFmtId="0" fontId="12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30" borderId="14" xfId="0" applyFont="1" applyFill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 wrapText="1"/>
    </xf>
    <xf numFmtId="168" fontId="2" fillId="30" borderId="14" xfId="0" applyNumberFormat="1" applyFont="1" applyFill="1" applyBorder="1" applyAlignment="1">
      <alignment horizontal="center" vertical="center" wrapText="1"/>
    </xf>
    <xf numFmtId="0" fontId="13" fillId="30" borderId="11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11" fillId="30" borderId="15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3" fillId="30" borderId="11" xfId="0" applyFont="1" applyFill="1" applyBorder="1" applyAlignment="1">
      <alignment horizontal="center" vertical="center"/>
    </xf>
    <xf numFmtId="0" fontId="13" fillId="30" borderId="10" xfId="0" applyFont="1" applyFill="1" applyBorder="1" applyAlignment="1">
      <alignment horizontal="center" vertical="center"/>
    </xf>
    <xf numFmtId="0" fontId="13" fillId="30" borderId="15" xfId="0" applyFont="1" applyFill="1" applyBorder="1" applyAlignment="1">
      <alignment horizontal="center" vertical="center"/>
    </xf>
    <xf numFmtId="0" fontId="0" fillId="30" borderId="0" xfId="0" applyFill="1" applyAlignment="1">
      <alignment/>
    </xf>
    <xf numFmtId="0" fontId="2" fillId="30" borderId="11" xfId="0" applyFont="1" applyFill="1" applyBorder="1" applyAlignment="1">
      <alignment horizontal="center" vertical="center" wrapText="1"/>
    </xf>
    <xf numFmtId="0" fontId="11" fillId="30" borderId="11" xfId="0" applyFont="1" applyFill="1" applyBorder="1" applyAlignment="1">
      <alignment horizontal="center" vertical="center"/>
    </xf>
    <xf numFmtId="0" fontId="11" fillId="30" borderId="10" xfId="0" applyFont="1" applyFill="1" applyBorder="1" applyAlignment="1">
      <alignment horizontal="center" vertical="center"/>
    </xf>
    <xf numFmtId="0" fontId="11" fillId="30" borderId="15" xfId="0" applyFont="1" applyFill="1" applyBorder="1" applyAlignment="1">
      <alignment horizontal="center" vertical="center"/>
    </xf>
    <xf numFmtId="0" fontId="11" fillId="30" borderId="13" xfId="0" applyFont="1" applyFill="1" applyBorder="1" applyAlignment="1">
      <alignment horizontal="center" vertical="center"/>
    </xf>
    <xf numFmtId="0" fontId="11" fillId="30" borderId="14" xfId="0" applyFont="1" applyFill="1" applyBorder="1" applyAlignment="1">
      <alignment horizontal="center" vertical="center"/>
    </xf>
    <xf numFmtId="0" fontId="14" fillId="30" borderId="0" xfId="0" applyFont="1" applyFill="1" applyAlignment="1">
      <alignment/>
    </xf>
    <xf numFmtId="0" fontId="10" fillId="3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3" fillId="30" borderId="10" xfId="0" applyNumberFormat="1" applyFont="1" applyFill="1" applyBorder="1" applyAlignment="1">
      <alignment horizontal="center" vertical="center" wrapText="1"/>
    </xf>
    <xf numFmtId="168" fontId="2" fillId="30" borderId="10" xfId="0" applyNumberFormat="1" applyFont="1" applyFill="1" applyBorder="1" applyAlignment="1">
      <alignment horizontal="center" vertical="center" wrapText="1"/>
    </xf>
    <xf numFmtId="168" fontId="3" fillId="30" borderId="14" xfId="0" applyNumberFormat="1" applyFont="1" applyFill="1" applyBorder="1" applyAlignment="1">
      <alignment horizontal="center" vertical="center" wrapText="1"/>
    </xf>
    <xf numFmtId="168" fontId="3" fillId="30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3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0" fontId="13" fillId="30" borderId="14" xfId="0" applyFont="1" applyFill="1" applyBorder="1" applyAlignment="1">
      <alignment horizontal="center" vertical="center"/>
    </xf>
    <xf numFmtId="0" fontId="13" fillId="30" borderId="13" xfId="0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/>
    </xf>
    <xf numFmtId="0" fontId="2" fillId="30" borderId="15" xfId="0" applyFont="1" applyFill="1" applyBorder="1" applyAlignment="1">
      <alignment horizontal="left" vertical="center" wrapText="1"/>
    </xf>
    <xf numFmtId="0" fontId="2" fillId="3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30" borderId="0" xfId="0" applyFont="1" applyFill="1" applyAlignment="1">
      <alignment horizontal="center"/>
    </xf>
    <xf numFmtId="0" fontId="4" fillId="30" borderId="15" xfId="0" applyFont="1" applyFill="1" applyBorder="1" applyAlignment="1">
      <alignment horizontal="left" vertical="center" wrapText="1"/>
    </xf>
    <xf numFmtId="0" fontId="4" fillId="30" borderId="14" xfId="0" applyFont="1" applyFill="1" applyBorder="1" applyAlignment="1">
      <alignment horizontal="left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11" fillId="3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1" fillId="30" borderId="17" xfId="0" applyFont="1" applyFill="1" applyBorder="1" applyAlignment="1">
      <alignment horizontal="center" vertical="center" textRotation="90" wrapText="1"/>
    </xf>
    <xf numFmtId="0" fontId="11" fillId="30" borderId="18" xfId="0" applyFont="1" applyFill="1" applyBorder="1" applyAlignment="1">
      <alignment horizontal="center" vertical="center" textRotation="90" wrapText="1"/>
    </xf>
    <xf numFmtId="0" fontId="11" fillId="30" borderId="16" xfId="0" applyFont="1" applyFill="1" applyBorder="1" applyAlignment="1">
      <alignment horizontal="center" vertical="center" textRotation="90" wrapText="1"/>
    </xf>
    <xf numFmtId="0" fontId="11" fillId="30" borderId="10" xfId="0" applyFont="1" applyFill="1" applyBorder="1" applyAlignment="1">
      <alignment horizontal="center" vertical="center" textRotation="90" wrapText="1"/>
    </xf>
    <xf numFmtId="0" fontId="11" fillId="30" borderId="21" xfId="0" applyFont="1" applyFill="1" applyBorder="1" applyAlignment="1">
      <alignment horizontal="center" vertical="center" textRotation="90" wrapText="1"/>
    </xf>
    <xf numFmtId="0" fontId="11" fillId="30" borderId="11" xfId="0" applyFont="1" applyFill="1" applyBorder="1" applyAlignment="1">
      <alignment horizontal="center" vertical="center" textRotation="90" wrapText="1"/>
    </xf>
    <xf numFmtId="0" fontId="2" fillId="30" borderId="21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23" xfId="0" applyFont="1" applyFill="1" applyBorder="1" applyAlignment="1">
      <alignment horizontal="center" vertical="center" wrapText="1"/>
    </xf>
    <xf numFmtId="0" fontId="11" fillId="30" borderId="15" xfId="0" applyFont="1" applyFill="1" applyBorder="1" applyAlignment="1">
      <alignment horizontal="center" vertical="center" textRotation="90" wrapText="1"/>
    </xf>
    <xf numFmtId="0" fontId="11" fillId="30" borderId="14" xfId="0" applyFont="1" applyFill="1" applyBorder="1" applyAlignment="1">
      <alignment horizontal="center" vertical="center" textRotation="90" wrapText="1"/>
    </xf>
    <xf numFmtId="0" fontId="11" fillId="30" borderId="15" xfId="0" applyFont="1" applyFill="1" applyBorder="1" applyAlignment="1">
      <alignment horizontal="center" vertical="center" wrapText="1"/>
    </xf>
    <xf numFmtId="0" fontId="11" fillId="30" borderId="23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3" fillId="30" borderId="0" xfId="0" applyFont="1" applyFill="1" applyAlignment="1">
      <alignment horizontal="center"/>
    </xf>
    <xf numFmtId="0" fontId="2" fillId="30" borderId="0" xfId="0" applyFont="1" applyFill="1" applyAlignment="1">
      <alignment horizontal="center" wrapText="1"/>
    </xf>
    <xf numFmtId="0" fontId="2" fillId="30" borderId="0" xfId="0" applyFont="1" applyFill="1" applyAlignment="1">
      <alignment horizontal="left"/>
    </xf>
    <xf numFmtId="0" fontId="11" fillId="30" borderId="17" xfId="0" applyFont="1" applyFill="1" applyBorder="1" applyAlignment="1">
      <alignment horizontal="center" vertical="center" wrapText="1"/>
    </xf>
    <xf numFmtId="0" fontId="11" fillId="30" borderId="24" xfId="0" applyFont="1" applyFill="1" applyBorder="1" applyAlignment="1">
      <alignment horizontal="center" vertical="center" wrapText="1"/>
    </xf>
    <xf numFmtId="0" fontId="11" fillId="30" borderId="18" xfId="0" applyFont="1" applyFill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left" vertical="center" wrapText="1"/>
    </xf>
    <xf numFmtId="0" fontId="3" fillId="30" borderId="14" xfId="0" applyFont="1" applyFill="1" applyBorder="1" applyAlignment="1">
      <alignment horizontal="left" vertical="center" wrapText="1"/>
    </xf>
    <xf numFmtId="0" fontId="13" fillId="30" borderId="15" xfId="0" applyFont="1" applyFill="1" applyBorder="1" applyAlignment="1">
      <alignment horizontal="left" vertical="center" wrapText="1"/>
    </xf>
    <xf numFmtId="0" fontId="13" fillId="3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7"/>
  <sheetViews>
    <sheetView tabSelected="1" view="pageLayout" zoomScaleNormal="75" workbookViewId="0" topLeftCell="A1">
      <selection activeCell="L1" sqref="L1:P1"/>
    </sheetView>
  </sheetViews>
  <sheetFormatPr defaultColWidth="9.140625" defaultRowHeight="15"/>
  <cols>
    <col min="1" max="1" width="5.140625" style="1" customWidth="1"/>
    <col min="2" max="2" width="4.8515625" style="1" customWidth="1"/>
    <col min="3" max="3" width="4.57421875" style="1" customWidth="1"/>
    <col min="4" max="5" width="5.28125" style="1" customWidth="1"/>
    <col min="6" max="6" width="5.00390625" style="1" customWidth="1"/>
    <col min="7" max="7" width="5.28125" style="1" customWidth="1"/>
    <col min="8" max="8" width="10.28125" style="1" customWidth="1"/>
    <col min="10" max="10" width="42.7109375" style="0" customWidth="1"/>
    <col min="11" max="11" width="12.140625" style="0" customWidth="1"/>
    <col min="12" max="12" width="11.421875" style="0" customWidth="1"/>
    <col min="13" max="13" width="10.7109375" style="0" customWidth="1"/>
    <col min="14" max="14" width="11.00390625" style="0" customWidth="1"/>
    <col min="15" max="15" width="13.57421875" style="0" customWidth="1"/>
    <col min="16" max="16" width="10.00390625" style="0" customWidth="1"/>
    <col min="17" max="17" width="10.421875" style="0" customWidth="1"/>
  </cols>
  <sheetData>
    <row r="1" spans="1:16" s="3" customFormat="1" ht="119.25" customHeight="1">
      <c r="A1" s="2"/>
      <c r="B1" s="2"/>
      <c r="C1" s="2"/>
      <c r="D1" s="2"/>
      <c r="E1" s="2"/>
      <c r="F1" s="2"/>
      <c r="G1" s="2"/>
      <c r="H1" s="2"/>
      <c r="L1" s="83" t="s">
        <v>147</v>
      </c>
      <c r="M1" s="83"/>
      <c r="N1" s="83"/>
      <c r="O1" s="83"/>
      <c r="P1" s="83"/>
    </row>
    <row r="2" spans="1:8" s="3" customFormat="1" ht="15">
      <c r="A2" s="2"/>
      <c r="B2" s="2"/>
      <c r="C2" s="2"/>
      <c r="D2" s="2"/>
      <c r="E2" s="2"/>
      <c r="F2" s="2"/>
      <c r="G2" s="2"/>
      <c r="H2" s="2"/>
    </row>
    <row r="3" spans="1:16" s="3" customFormat="1" ht="15.75">
      <c r="A3" s="115" t="s">
        <v>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s="3" customFormat="1" ht="32.25" customHeight="1">
      <c r="A4" s="116" t="s">
        <v>18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8" s="3" customFormat="1" ht="15">
      <c r="A5" s="2"/>
      <c r="B5" s="2"/>
      <c r="C5" s="2"/>
      <c r="D5" s="2"/>
      <c r="E5" s="2"/>
      <c r="F5" s="2"/>
      <c r="G5" s="2"/>
      <c r="H5" s="2"/>
    </row>
    <row r="6" spans="1:17" s="3" customFormat="1" ht="15.75">
      <c r="A6" s="117" t="s">
        <v>36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4"/>
    </row>
    <row r="7" spans="1:8" s="3" customFormat="1" ht="15.75" thickBot="1">
      <c r="A7" s="2"/>
      <c r="B7" s="2"/>
      <c r="C7" s="2"/>
      <c r="D7" s="2"/>
      <c r="E7" s="2"/>
      <c r="F7" s="2"/>
      <c r="G7" s="2"/>
      <c r="H7" s="2"/>
    </row>
    <row r="8" spans="1:17" s="3" customFormat="1" ht="78" customHeight="1" thickBot="1">
      <c r="A8" s="118" t="s">
        <v>0</v>
      </c>
      <c r="B8" s="119"/>
      <c r="C8" s="119"/>
      <c r="D8" s="119"/>
      <c r="E8" s="119"/>
      <c r="F8" s="119"/>
      <c r="G8" s="120"/>
      <c r="H8" s="96" t="s">
        <v>55</v>
      </c>
      <c r="I8" s="90" t="s">
        <v>39</v>
      </c>
      <c r="J8" s="91"/>
      <c r="K8" s="106" t="s">
        <v>1</v>
      </c>
      <c r="L8" s="88" t="s">
        <v>2</v>
      </c>
      <c r="M8" s="109"/>
      <c r="N8" s="89"/>
      <c r="O8" s="88" t="s">
        <v>3</v>
      </c>
      <c r="P8" s="89"/>
      <c r="Q8" s="4"/>
    </row>
    <row r="9" spans="1:16" s="3" customFormat="1" ht="48" customHeight="1" thickBot="1">
      <c r="A9" s="121"/>
      <c r="B9" s="122"/>
      <c r="C9" s="122"/>
      <c r="D9" s="122"/>
      <c r="E9" s="122"/>
      <c r="F9" s="122"/>
      <c r="G9" s="123"/>
      <c r="H9" s="97"/>
      <c r="I9" s="92"/>
      <c r="J9" s="93"/>
      <c r="K9" s="107"/>
      <c r="L9" s="106">
        <v>2014</v>
      </c>
      <c r="M9" s="106">
        <v>2015</v>
      </c>
      <c r="N9" s="106">
        <v>2016</v>
      </c>
      <c r="O9" s="106" t="s">
        <v>4</v>
      </c>
      <c r="P9" s="106" t="s">
        <v>23</v>
      </c>
    </row>
    <row r="10" spans="1:16" s="3" customFormat="1" ht="16.5" customHeight="1" thickBot="1">
      <c r="A10" s="100" t="s">
        <v>5</v>
      </c>
      <c r="B10" s="101"/>
      <c r="C10" s="104" t="s">
        <v>6</v>
      </c>
      <c r="D10" s="112" t="s">
        <v>7</v>
      </c>
      <c r="E10" s="113"/>
      <c r="F10" s="113"/>
      <c r="G10" s="114"/>
      <c r="H10" s="104" t="s">
        <v>8</v>
      </c>
      <c r="I10" s="92"/>
      <c r="J10" s="93"/>
      <c r="K10" s="107"/>
      <c r="L10" s="107"/>
      <c r="M10" s="107"/>
      <c r="N10" s="107"/>
      <c r="O10" s="107"/>
      <c r="P10" s="107"/>
    </row>
    <row r="11" spans="1:16" s="3" customFormat="1" ht="174" customHeight="1" thickBot="1">
      <c r="A11" s="102"/>
      <c r="B11" s="103"/>
      <c r="C11" s="105"/>
      <c r="D11" s="5" t="s">
        <v>9</v>
      </c>
      <c r="E11" s="5" t="s">
        <v>10</v>
      </c>
      <c r="F11" s="110" t="s">
        <v>11</v>
      </c>
      <c r="G11" s="111"/>
      <c r="H11" s="105"/>
      <c r="I11" s="94"/>
      <c r="J11" s="95"/>
      <c r="K11" s="108"/>
      <c r="L11" s="108"/>
      <c r="M11" s="108"/>
      <c r="N11" s="108"/>
      <c r="O11" s="108"/>
      <c r="P11" s="108"/>
    </row>
    <row r="12" spans="1:16" s="3" customFormat="1" ht="16.5" thickBot="1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8">
        <v>7</v>
      </c>
      <c r="H12" s="9">
        <v>8</v>
      </c>
      <c r="I12" s="88">
        <v>9</v>
      </c>
      <c r="J12" s="89"/>
      <c r="K12" s="10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</row>
    <row r="13" spans="1:16" s="3" customFormat="1" ht="96.75" customHeight="1" thickBot="1">
      <c r="A13" s="12" t="s">
        <v>139</v>
      </c>
      <c r="B13" s="13">
        <v>6</v>
      </c>
      <c r="C13" s="13">
        <v>0</v>
      </c>
      <c r="D13" s="13">
        <v>0</v>
      </c>
      <c r="E13" s="13">
        <v>0</v>
      </c>
      <c r="F13" s="13">
        <v>0</v>
      </c>
      <c r="G13" s="14">
        <v>0</v>
      </c>
      <c r="H13" s="12">
        <v>0</v>
      </c>
      <c r="I13" s="77" t="s">
        <v>45</v>
      </c>
      <c r="J13" s="78"/>
      <c r="K13" s="15" t="s">
        <v>12</v>
      </c>
      <c r="L13" s="47">
        <v>51635.9</v>
      </c>
      <c r="M13" s="47">
        <v>48557</v>
      </c>
      <c r="N13" s="47">
        <v>47577</v>
      </c>
      <c r="O13" s="47">
        <v>147769.9</v>
      </c>
      <c r="P13" s="16">
        <v>2016</v>
      </c>
    </row>
    <row r="14" spans="1:16" s="3" customFormat="1" ht="66.75" customHeight="1" thickBot="1">
      <c r="A14" s="17" t="s">
        <v>140</v>
      </c>
      <c r="B14" s="18">
        <v>6</v>
      </c>
      <c r="C14" s="18">
        <v>0</v>
      </c>
      <c r="D14" s="18">
        <v>1</v>
      </c>
      <c r="E14" s="18">
        <v>0</v>
      </c>
      <c r="F14" s="18">
        <v>0</v>
      </c>
      <c r="G14" s="14">
        <v>0</v>
      </c>
      <c r="H14" s="17">
        <v>0</v>
      </c>
      <c r="I14" s="77" t="s">
        <v>72</v>
      </c>
      <c r="J14" s="78"/>
      <c r="K14" s="19"/>
      <c r="L14" s="19"/>
      <c r="M14" s="19"/>
      <c r="N14" s="19"/>
      <c r="O14" s="19"/>
      <c r="P14" s="19"/>
    </row>
    <row r="15" spans="1:16" s="3" customFormat="1" ht="50.25" customHeight="1" thickBot="1">
      <c r="A15" s="17" t="s">
        <v>140</v>
      </c>
      <c r="B15" s="18">
        <v>6</v>
      </c>
      <c r="C15" s="18">
        <v>0</v>
      </c>
      <c r="D15" s="18">
        <v>1</v>
      </c>
      <c r="E15" s="18">
        <v>0</v>
      </c>
      <c r="F15" s="18">
        <v>0</v>
      </c>
      <c r="G15" s="14">
        <v>0</v>
      </c>
      <c r="H15" s="17">
        <v>1</v>
      </c>
      <c r="I15" s="77" t="s">
        <v>73</v>
      </c>
      <c r="J15" s="78"/>
      <c r="K15" s="11" t="s">
        <v>22</v>
      </c>
      <c r="L15" s="11">
        <v>33.3</v>
      </c>
      <c r="M15" s="11">
        <v>33.3</v>
      </c>
      <c r="N15" s="11">
        <v>34.5</v>
      </c>
      <c r="O15" s="11">
        <v>34.5</v>
      </c>
      <c r="P15" s="11">
        <v>2015</v>
      </c>
    </row>
    <row r="16" spans="1:16" s="3" customFormat="1" ht="55.5" customHeight="1" thickBot="1">
      <c r="A16" s="17" t="s">
        <v>140</v>
      </c>
      <c r="B16" s="18">
        <v>6</v>
      </c>
      <c r="C16" s="18">
        <v>0</v>
      </c>
      <c r="D16" s="18">
        <v>1</v>
      </c>
      <c r="E16" s="18">
        <v>0</v>
      </c>
      <c r="F16" s="18">
        <v>0</v>
      </c>
      <c r="G16" s="14">
        <v>0</v>
      </c>
      <c r="H16" s="17">
        <v>3</v>
      </c>
      <c r="I16" s="77" t="s">
        <v>74</v>
      </c>
      <c r="J16" s="78"/>
      <c r="K16" s="11" t="s">
        <v>22</v>
      </c>
      <c r="L16" s="11">
        <v>0</v>
      </c>
      <c r="M16" s="11">
        <v>100</v>
      </c>
      <c r="N16" s="11">
        <v>100</v>
      </c>
      <c r="O16" s="11">
        <v>100</v>
      </c>
      <c r="P16" s="11">
        <v>2015</v>
      </c>
    </row>
    <row r="17" spans="1:16" s="3" customFormat="1" ht="33" customHeight="1" thickBot="1">
      <c r="A17" s="17" t="s">
        <v>140</v>
      </c>
      <c r="B17" s="18">
        <v>6</v>
      </c>
      <c r="C17" s="18">
        <v>0</v>
      </c>
      <c r="D17" s="18">
        <v>1</v>
      </c>
      <c r="E17" s="18">
        <v>0</v>
      </c>
      <c r="F17" s="18">
        <v>0</v>
      </c>
      <c r="G17" s="14">
        <v>0</v>
      </c>
      <c r="H17" s="17">
        <v>4</v>
      </c>
      <c r="I17" s="77" t="s">
        <v>75</v>
      </c>
      <c r="J17" s="78"/>
      <c r="K17" s="11" t="s">
        <v>19</v>
      </c>
      <c r="L17" s="11">
        <v>3.16</v>
      </c>
      <c r="M17" s="11">
        <v>3.16</v>
      </c>
      <c r="N17" s="11">
        <v>2.63</v>
      </c>
      <c r="O17" s="11">
        <v>2.63</v>
      </c>
      <c r="P17" s="11">
        <v>2016</v>
      </c>
    </row>
    <row r="18" spans="1:16" s="3" customFormat="1" ht="32.25" customHeight="1" thickBot="1">
      <c r="A18" s="17" t="s">
        <v>140</v>
      </c>
      <c r="B18" s="18">
        <v>6</v>
      </c>
      <c r="C18" s="18">
        <v>0</v>
      </c>
      <c r="D18" s="18">
        <v>1</v>
      </c>
      <c r="E18" s="18">
        <v>0</v>
      </c>
      <c r="F18" s="18">
        <v>0</v>
      </c>
      <c r="G18" s="14">
        <v>0</v>
      </c>
      <c r="H18" s="17">
        <v>5</v>
      </c>
      <c r="I18" s="77" t="s">
        <v>76</v>
      </c>
      <c r="J18" s="78"/>
      <c r="K18" s="11" t="s">
        <v>19</v>
      </c>
      <c r="L18" s="10">
        <v>4.74</v>
      </c>
      <c r="M18" s="15">
        <v>4.21</v>
      </c>
      <c r="N18" s="15">
        <v>3.68</v>
      </c>
      <c r="O18" s="11">
        <v>3.68</v>
      </c>
      <c r="P18" s="11">
        <v>2016</v>
      </c>
    </row>
    <row r="19" spans="1:16" s="3" customFormat="1" ht="64.5" customHeight="1" thickBot="1">
      <c r="A19" s="17" t="s">
        <v>140</v>
      </c>
      <c r="B19" s="18">
        <v>6</v>
      </c>
      <c r="C19" s="18">
        <v>0</v>
      </c>
      <c r="D19" s="18">
        <v>1</v>
      </c>
      <c r="E19" s="18">
        <v>0</v>
      </c>
      <c r="F19" s="18">
        <v>0</v>
      </c>
      <c r="G19" s="14">
        <v>0</v>
      </c>
      <c r="H19" s="17">
        <v>6</v>
      </c>
      <c r="I19" s="77" t="s">
        <v>77</v>
      </c>
      <c r="J19" s="78"/>
      <c r="K19" s="11" t="s">
        <v>19</v>
      </c>
      <c r="L19" s="11">
        <v>8.6</v>
      </c>
      <c r="M19" s="11">
        <v>9.1</v>
      </c>
      <c r="N19" s="11">
        <v>9.6</v>
      </c>
      <c r="O19" s="11">
        <v>9.6</v>
      </c>
      <c r="P19" s="11">
        <v>2016</v>
      </c>
    </row>
    <row r="20" spans="1:16" s="3" customFormat="1" ht="39.75" customHeight="1" thickBot="1">
      <c r="A20" s="17" t="s">
        <v>140</v>
      </c>
      <c r="B20" s="18">
        <v>6</v>
      </c>
      <c r="C20" s="18">
        <v>0</v>
      </c>
      <c r="D20" s="18">
        <v>1</v>
      </c>
      <c r="E20" s="18">
        <v>0</v>
      </c>
      <c r="F20" s="18">
        <v>0</v>
      </c>
      <c r="G20" s="14">
        <v>0</v>
      </c>
      <c r="H20" s="17">
        <v>7</v>
      </c>
      <c r="I20" s="77" t="s">
        <v>78</v>
      </c>
      <c r="J20" s="78"/>
      <c r="K20" s="11" t="s">
        <v>13</v>
      </c>
      <c r="L20" s="11">
        <v>1190</v>
      </c>
      <c r="M20" s="11">
        <v>1160</v>
      </c>
      <c r="N20" s="11">
        <v>1130</v>
      </c>
      <c r="O20" s="11">
        <v>1130</v>
      </c>
      <c r="P20" s="11">
        <v>2016</v>
      </c>
    </row>
    <row r="21" spans="1:16" s="3" customFormat="1" ht="35.25" customHeight="1" thickBot="1">
      <c r="A21" s="17" t="s">
        <v>140</v>
      </c>
      <c r="B21" s="18">
        <v>6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4" t="s">
        <v>49</v>
      </c>
      <c r="J21" s="125"/>
      <c r="K21" s="10" t="s">
        <v>12</v>
      </c>
      <c r="L21" s="48">
        <v>1202.2</v>
      </c>
      <c r="M21" s="48">
        <v>1724.7</v>
      </c>
      <c r="N21" s="48">
        <f>N22+N34+N52+N58+N78</f>
        <v>1116.3899999999999</v>
      </c>
      <c r="O21" s="45">
        <f>L21+M21+N21</f>
        <v>4043.29</v>
      </c>
      <c r="P21" s="20">
        <v>2016</v>
      </c>
    </row>
    <row r="22" spans="1:16" s="3" customFormat="1" ht="40.5" customHeight="1" thickBot="1">
      <c r="A22" s="25" t="s">
        <v>140</v>
      </c>
      <c r="B22" s="26">
        <v>6</v>
      </c>
      <c r="C22" s="22">
        <v>1</v>
      </c>
      <c r="D22" s="22">
        <v>1</v>
      </c>
      <c r="E22" s="22">
        <v>1</v>
      </c>
      <c r="F22" s="22">
        <v>0</v>
      </c>
      <c r="G22" s="23">
        <v>0</v>
      </c>
      <c r="H22" s="21">
        <v>0</v>
      </c>
      <c r="I22" s="86" t="s">
        <v>79</v>
      </c>
      <c r="J22" s="87"/>
      <c r="K22" s="15" t="s">
        <v>12</v>
      </c>
      <c r="L22" s="24">
        <v>0</v>
      </c>
      <c r="M22" s="24">
        <v>0</v>
      </c>
      <c r="N22" s="24">
        <v>0</v>
      </c>
      <c r="O22" s="24">
        <f>L22+M22+N22</f>
        <v>0</v>
      </c>
      <c r="P22" s="15">
        <v>2016</v>
      </c>
    </row>
    <row r="23" spans="1:16" s="3" customFormat="1" ht="51.75" customHeight="1" thickBot="1">
      <c r="A23" s="21" t="s">
        <v>140</v>
      </c>
      <c r="B23" s="22">
        <v>6</v>
      </c>
      <c r="C23" s="22">
        <v>1</v>
      </c>
      <c r="D23" s="22">
        <v>1</v>
      </c>
      <c r="E23" s="22">
        <v>1</v>
      </c>
      <c r="F23" s="22">
        <v>0</v>
      </c>
      <c r="G23" s="23">
        <v>0</v>
      </c>
      <c r="H23" s="21">
        <v>1</v>
      </c>
      <c r="I23" s="77" t="s">
        <v>80</v>
      </c>
      <c r="J23" s="87"/>
      <c r="K23" s="15" t="s">
        <v>13</v>
      </c>
      <c r="L23" s="15">
        <v>5</v>
      </c>
      <c r="M23" s="15">
        <v>5</v>
      </c>
      <c r="N23" s="15">
        <v>4</v>
      </c>
      <c r="O23" s="15">
        <v>4</v>
      </c>
      <c r="P23" s="15">
        <v>2016</v>
      </c>
    </row>
    <row r="24" spans="1:16" s="3" customFormat="1" ht="64.5" customHeight="1" thickBot="1">
      <c r="A24" s="9" t="s">
        <v>140</v>
      </c>
      <c r="B24" s="28">
        <v>6</v>
      </c>
      <c r="C24" s="28">
        <v>1</v>
      </c>
      <c r="D24" s="28">
        <v>1</v>
      </c>
      <c r="E24" s="28">
        <v>1</v>
      </c>
      <c r="F24" s="28">
        <v>0</v>
      </c>
      <c r="G24" s="27">
        <v>1</v>
      </c>
      <c r="H24" s="9">
        <v>0</v>
      </c>
      <c r="I24" s="77" t="s">
        <v>56</v>
      </c>
      <c r="J24" s="78"/>
      <c r="K24" s="15" t="s">
        <v>20</v>
      </c>
      <c r="L24" s="15" t="s">
        <v>21</v>
      </c>
      <c r="M24" s="15" t="s">
        <v>21</v>
      </c>
      <c r="N24" s="15" t="s">
        <v>21</v>
      </c>
      <c r="O24" s="15" t="s">
        <v>21</v>
      </c>
      <c r="P24" s="15">
        <v>2016</v>
      </c>
    </row>
    <row r="25" spans="1:16" s="3" customFormat="1" ht="48.75" customHeight="1" thickBot="1">
      <c r="A25" s="6" t="s">
        <v>140</v>
      </c>
      <c r="B25" s="7">
        <v>6</v>
      </c>
      <c r="C25" s="7">
        <v>1</v>
      </c>
      <c r="D25" s="7">
        <v>1</v>
      </c>
      <c r="E25" s="7">
        <v>1</v>
      </c>
      <c r="F25" s="7">
        <v>0</v>
      </c>
      <c r="G25" s="27">
        <v>1</v>
      </c>
      <c r="H25" s="6">
        <v>1</v>
      </c>
      <c r="I25" s="77" t="s">
        <v>81</v>
      </c>
      <c r="J25" s="78"/>
      <c r="K25" s="11" t="s">
        <v>13</v>
      </c>
      <c r="L25" s="11">
        <v>2</v>
      </c>
      <c r="M25" s="11">
        <v>2</v>
      </c>
      <c r="N25" s="11">
        <v>2</v>
      </c>
      <c r="O25" s="11">
        <v>6</v>
      </c>
      <c r="P25" s="11">
        <v>2016</v>
      </c>
    </row>
    <row r="26" spans="1:16" s="3" customFormat="1" ht="78.75" customHeight="1" thickBot="1">
      <c r="A26" s="6" t="s">
        <v>140</v>
      </c>
      <c r="B26" s="7">
        <v>6</v>
      </c>
      <c r="C26" s="7">
        <v>1</v>
      </c>
      <c r="D26" s="7">
        <v>1</v>
      </c>
      <c r="E26" s="7">
        <v>1</v>
      </c>
      <c r="F26" s="7">
        <v>0</v>
      </c>
      <c r="G26" s="27">
        <v>2</v>
      </c>
      <c r="H26" s="6">
        <v>0</v>
      </c>
      <c r="I26" s="77" t="s">
        <v>24</v>
      </c>
      <c r="J26" s="78"/>
      <c r="K26" s="11" t="s">
        <v>20</v>
      </c>
      <c r="L26" s="11" t="s">
        <v>21</v>
      </c>
      <c r="M26" s="11" t="s">
        <v>21</v>
      </c>
      <c r="N26" s="11" t="s">
        <v>21</v>
      </c>
      <c r="O26" s="11" t="s">
        <v>21</v>
      </c>
      <c r="P26" s="11">
        <v>2016</v>
      </c>
    </row>
    <row r="27" spans="1:16" s="3" customFormat="1" ht="67.5" customHeight="1" thickBot="1">
      <c r="A27" s="6" t="s">
        <v>140</v>
      </c>
      <c r="B27" s="7">
        <v>6</v>
      </c>
      <c r="C27" s="7">
        <v>1</v>
      </c>
      <c r="D27" s="7">
        <v>1</v>
      </c>
      <c r="E27" s="7">
        <v>1</v>
      </c>
      <c r="F27" s="7">
        <v>0</v>
      </c>
      <c r="G27" s="27">
        <v>2</v>
      </c>
      <c r="H27" s="6">
        <v>1</v>
      </c>
      <c r="I27" s="81" t="s">
        <v>82</v>
      </c>
      <c r="J27" s="82"/>
      <c r="K27" s="11" t="s">
        <v>13</v>
      </c>
      <c r="L27" s="11">
        <v>4</v>
      </c>
      <c r="M27" s="11">
        <v>4</v>
      </c>
      <c r="N27" s="11">
        <v>4</v>
      </c>
      <c r="O27" s="11">
        <v>12</v>
      </c>
      <c r="P27" s="11">
        <v>2016</v>
      </c>
    </row>
    <row r="28" spans="1:16" s="3" customFormat="1" ht="63.75" customHeight="1" thickBot="1">
      <c r="A28" s="6" t="s">
        <v>140</v>
      </c>
      <c r="B28" s="7">
        <v>6</v>
      </c>
      <c r="C28" s="7">
        <v>1</v>
      </c>
      <c r="D28" s="7">
        <v>1</v>
      </c>
      <c r="E28" s="7">
        <v>1</v>
      </c>
      <c r="F28" s="7">
        <v>0</v>
      </c>
      <c r="G28" s="27">
        <v>3</v>
      </c>
      <c r="H28" s="6">
        <v>0</v>
      </c>
      <c r="I28" s="81" t="s">
        <v>25</v>
      </c>
      <c r="J28" s="82"/>
      <c r="K28" s="11" t="s">
        <v>20</v>
      </c>
      <c r="L28" s="11" t="s">
        <v>21</v>
      </c>
      <c r="M28" s="11" t="s">
        <v>21</v>
      </c>
      <c r="N28" s="11" t="s">
        <v>21</v>
      </c>
      <c r="O28" s="11" t="s">
        <v>21</v>
      </c>
      <c r="P28" s="11">
        <v>2016</v>
      </c>
    </row>
    <row r="29" spans="1:16" s="3" customFormat="1" ht="30.75" customHeight="1" thickBot="1">
      <c r="A29" s="6" t="s">
        <v>140</v>
      </c>
      <c r="B29" s="7">
        <v>6</v>
      </c>
      <c r="C29" s="9">
        <v>1</v>
      </c>
      <c r="D29" s="9">
        <v>1</v>
      </c>
      <c r="E29" s="9">
        <v>1</v>
      </c>
      <c r="F29" s="9">
        <v>0</v>
      </c>
      <c r="G29" s="9">
        <v>3</v>
      </c>
      <c r="H29" s="9">
        <v>1</v>
      </c>
      <c r="I29" s="81" t="s">
        <v>83</v>
      </c>
      <c r="J29" s="82"/>
      <c r="K29" s="11" t="s">
        <v>13</v>
      </c>
      <c r="L29" s="11">
        <v>1</v>
      </c>
      <c r="M29" s="11">
        <v>1</v>
      </c>
      <c r="N29" s="11">
        <v>1</v>
      </c>
      <c r="O29" s="11">
        <v>3</v>
      </c>
      <c r="P29" s="11">
        <v>2016</v>
      </c>
    </row>
    <row r="30" spans="1:16" s="3" customFormat="1" ht="82.5" customHeight="1" thickBot="1">
      <c r="A30" s="6" t="s">
        <v>140</v>
      </c>
      <c r="B30" s="7">
        <v>6</v>
      </c>
      <c r="C30" s="7">
        <v>1</v>
      </c>
      <c r="D30" s="7">
        <v>1</v>
      </c>
      <c r="E30" s="7">
        <v>1</v>
      </c>
      <c r="F30" s="7">
        <v>0</v>
      </c>
      <c r="G30" s="27">
        <v>4</v>
      </c>
      <c r="H30" s="6">
        <v>0</v>
      </c>
      <c r="I30" s="77" t="s">
        <v>26</v>
      </c>
      <c r="J30" s="78"/>
      <c r="K30" s="11" t="s">
        <v>20</v>
      </c>
      <c r="L30" s="11" t="s">
        <v>21</v>
      </c>
      <c r="M30" s="11" t="s">
        <v>21</v>
      </c>
      <c r="N30" s="11" t="s">
        <v>21</v>
      </c>
      <c r="O30" s="11" t="s">
        <v>21</v>
      </c>
      <c r="P30" s="11">
        <v>2016</v>
      </c>
    </row>
    <row r="31" spans="1:16" s="3" customFormat="1" ht="39.75" customHeight="1" thickBot="1">
      <c r="A31" s="6" t="s">
        <v>140</v>
      </c>
      <c r="B31" s="7">
        <v>6</v>
      </c>
      <c r="C31" s="7">
        <v>1</v>
      </c>
      <c r="D31" s="7">
        <v>1</v>
      </c>
      <c r="E31" s="7">
        <v>1</v>
      </c>
      <c r="F31" s="7">
        <v>0</v>
      </c>
      <c r="G31" s="27">
        <v>4</v>
      </c>
      <c r="H31" s="6">
        <v>1</v>
      </c>
      <c r="I31" s="77" t="s">
        <v>84</v>
      </c>
      <c r="J31" s="78"/>
      <c r="K31" s="11" t="s">
        <v>13</v>
      </c>
      <c r="L31" s="11">
        <v>5</v>
      </c>
      <c r="M31" s="11">
        <v>6</v>
      </c>
      <c r="N31" s="11">
        <v>7</v>
      </c>
      <c r="O31" s="11">
        <v>18</v>
      </c>
      <c r="P31" s="11">
        <v>2016</v>
      </c>
    </row>
    <row r="32" spans="1:16" s="3" customFormat="1" ht="63.75" customHeight="1" thickBot="1">
      <c r="A32" s="6" t="s">
        <v>140</v>
      </c>
      <c r="B32" s="7">
        <v>6</v>
      </c>
      <c r="C32" s="28">
        <v>1</v>
      </c>
      <c r="D32" s="28">
        <v>1</v>
      </c>
      <c r="E32" s="28">
        <v>1</v>
      </c>
      <c r="F32" s="28">
        <v>0</v>
      </c>
      <c r="G32" s="27">
        <v>5</v>
      </c>
      <c r="H32" s="9">
        <v>0</v>
      </c>
      <c r="I32" s="77" t="s">
        <v>37</v>
      </c>
      <c r="J32" s="78"/>
      <c r="K32" s="15" t="s">
        <v>20</v>
      </c>
      <c r="L32" s="15" t="s">
        <v>21</v>
      </c>
      <c r="M32" s="15" t="s">
        <v>21</v>
      </c>
      <c r="N32" s="15" t="s">
        <v>21</v>
      </c>
      <c r="O32" s="15" t="s">
        <v>21</v>
      </c>
      <c r="P32" s="15">
        <v>2016</v>
      </c>
    </row>
    <row r="33" spans="1:16" s="3" customFormat="1" ht="34.5" customHeight="1" thickBot="1">
      <c r="A33" s="9" t="s">
        <v>140</v>
      </c>
      <c r="B33" s="28">
        <v>6</v>
      </c>
      <c r="C33" s="9">
        <v>1</v>
      </c>
      <c r="D33" s="9">
        <v>1</v>
      </c>
      <c r="E33" s="9">
        <v>1</v>
      </c>
      <c r="F33" s="9">
        <v>0</v>
      </c>
      <c r="G33" s="9">
        <v>5</v>
      </c>
      <c r="H33" s="9">
        <v>1</v>
      </c>
      <c r="I33" s="77" t="s">
        <v>85</v>
      </c>
      <c r="J33" s="78"/>
      <c r="K33" s="15" t="s">
        <v>13</v>
      </c>
      <c r="L33" s="15">
        <v>8</v>
      </c>
      <c r="M33" s="15">
        <v>8</v>
      </c>
      <c r="N33" s="15">
        <v>8</v>
      </c>
      <c r="O33" s="15">
        <v>24</v>
      </c>
      <c r="P33" s="15">
        <v>2016</v>
      </c>
    </row>
    <row r="34" spans="1:16" s="3" customFormat="1" ht="37.5" customHeight="1" thickBot="1">
      <c r="A34" s="21" t="s">
        <v>140</v>
      </c>
      <c r="B34" s="22">
        <v>6</v>
      </c>
      <c r="C34" s="22">
        <v>1</v>
      </c>
      <c r="D34" s="22">
        <v>1</v>
      </c>
      <c r="E34" s="22">
        <v>2</v>
      </c>
      <c r="F34" s="22">
        <v>0</v>
      </c>
      <c r="G34" s="23">
        <v>0</v>
      </c>
      <c r="H34" s="21">
        <v>0</v>
      </c>
      <c r="I34" s="86" t="s">
        <v>86</v>
      </c>
      <c r="J34" s="87"/>
      <c r="K34" s="15" t="s">
        <v>12</v>
      </c>
      <c r="L34" s="24">
        <f>L37</f>
        <v>0</v>
      </c>
      <c r="M34" s="24">
        <v>358.3</v>
      </c>
      <c r="N34" s="24">
        <f>N37</f>
        <v>0</v>
      </c>
      <c r="O34" s="24">
        <f>L34+M34+N34</f>
        <v>358.3</v>
      </c>
      <c r="P34" s="15">
        <v>2016</v>
      </c>
    </row>
    <row r="35" spans="1:16" s="3" customFormat="1" ht="51.75" customHeight="1" thickBot="1">
      <c r="A35" s="25" t="s">
        <v>140</v>
      </c>
      <c r="B35" s="26">
        <v>6</v>
      </c>
      <c r="C35" s="26">
        <v>1</v>
      </c>
      <c r="D35" s="26">
        <v>1</v>
      </c>
      <c r="E35" s="26">
        <v>2</v>
      </c>
      <c r="F35" s="26">
        <v>0</v>
      </c>
      <c r="G35" s="23">
        <v>0</v>
      </c>
      <c r="H35" s="25">
        <v>1</v>
      </c>
      <c r="I35" s="77" t="s">
        <v>87</v>
      </c>
      <c r="J35" s="87"/>
      <c r="K35" s="11" t="s">
        <v>13</v>
      </c>
      <c r="L35" s="11">
        <v>29</v>
      </c>
      <c r="M35" s="11">
        <v>30</v>
      </c>
      <c r="N35" s="11">
        <v>30</v>
      </c>
      <c r="O35" s="11">
        <v>30</v>
      </c>
      <c r="P35" s="11">
        <v>2015</v>
      </c>
    </row>
    <row r="36" spans="1:16" s="3" customFormat="1" ht="66" customHeight="1" thickBot="1">
      <c r="A36" s="25" t="s">
        <v>140</v>
      </c>
      <c r="B36" s="7">
        <v>6</v>
      </c>
      <c r="C36" s="26">
        <v>1</v>
      </c>
      <c r="D36" s="26">
        <v>1</v>
      </c>
      <c r="E36" s="26">
        <v>2</v>
      </c>
      <c r="F36" s="26">
        <v>0</v>
      </c>
      <c r="G36" s="23">
        <v>0</v>
      </c>
      <c r="H36" s="25">
        <v>3</v>
      </c>
      <c r="I36" s="77" t="s">
        <v>88</v>
      </c>
      <c r="J36" s="87"/>
      <c r="K36" s="11" t="s">
        <v>13</v>
      </c>
      <c r="L36" s="11">
        <v>0</v>
      </c>
      <c r="M36" s="11">
        <v>6</v>
      </c>
      <c r="N36" s="11">
        <v>0</v>
      </c>
      <c r="O36" s="11">
        <v>6</v>
      </c>
      <c r="P36" s="11">
        <v>2015</v>
      </c>
    </row>
    <row r="37" spans="1:16" s="3" customFormat="1" ht="48" customHeight="1" thickBot="1">
      <c r="A37" s="6" t="s">
        <v>140</v>
      </c>
      <c r="B37" s="7">
        <v>6</v>
      </c>
      <c r="C37" s="7">
        <v>1</v>
      </c>
      <c r="D37" s="7">
        <v>1</v>
      </c>
      <c r="E37" s="7">
        <v>2</v>
      </c>
      <c r="F37" s="7">
        <v>0</v>
      </c>
      <c r="G37" s="27">
        <v>1</v>
      </c>
      <c r="H37" s="6">
        <v>0</v>
      </c>
      <c r="I37" s="77" t="s">
        <v>59</v>
      </c>
      <c r="J37" s="78"/>
      <c r="K37" s="11" t="s">
        <v>12</v>
      </c>
      <c r="L37" s="46">
        <v>0</v>
      </c>
      <c r="M37" s="46">
        <v>280</v>
      </c>
      <c r="N37" s="46">
        <v>0</v>
      </c>
      <c r="O37" s="46">
        <f>L37+M37+N37</f>
        <v>280</v>
      </c>
      <c r="P37" s="11">
        <v>2015</v>
      </c>
    </row>
    <row r="38" spans="1:16" s="3" customFormat="1" ht="36" customHeight="1" thickBot="1">
      <c r="A38" s="6" t="s">
        <v>140</v>
      </c>
      <c r="B38" s="7">
        <v>6</v>
      </c>
      <c r="C38" s="7">
        <v>1</v>
      </c>
      <c r="D38" s="7">
        <v>1</v>
      </c>
      <c r="E38" s="7">
        <v>2</v>
      </c>
      <c r="F38" s="7">
        <v>0</v>
      </c>
      <c r="G38" s="27">
        <v>1</v>
      </c>
      <c r="H38" s="6">
        <v>1</v>
      </c>
      <c r="I38" s="77" t="s">
        <v>89</v>
      </c>
      <c r="J38" s="78"/>
      <c r="K38" s="11" t="s">
        <v>13</v>
      </c>
      <c r="L38" s="11">
        <v>0</v>
      </c>
      <c r="M38" s="11">
        <v>1</v>
      </c>
      <c r="N38" s="11">
        <v>0</v>
      </c>
      <c r="O38" s="11">
        <v>1</v>
      </c>
      <c r="P38" s="11">
        <v>2015</v>
      </c>
    </row>
    <row r="39" spans="1:16" s="3" customFormat="1" ht="38.25" customHeight="1" thickBot="1">
      <c r="A39" s="6" t="s">
        <v>140</v>
      </c>
      <c r="B39" s="7">
        <v>6</v>
      </c>
      <c r="C39" s="7">
        <v>1</v>
      </c>
      <c r="D39" s="7">
        <v>1</v>
      </c>
      <c r="E39" s="7">
        <v>2</v>
      </c>
      <c r="F39" s="7">
        <v>0</v>
      </c>
      <c r="G39" s="27">
        <v>1</v>
      </c>
      <c r="H39" s="6">
        <v>2</v>
      </c>
      <c r="I39" s="77" t="s">
        <v>90</v>
      </c>
      <c r="J39" s="78"/>
      <c r="K39" s="11" t="s">
        <v>13</v>
      </c>
      <c r="L39" s="11">
        <v>0</v>
      </c>
      <c r="M39" s="11">
        <v>1</v>
      </c>
      <c r="N39" s="11">
        <v>0</v>
      </c>
      <c r="O39" s="11">
        <v>1</v>
      </c>
      <c r="P39" s="11">
        <v>2015</v>
      </c>
    </row>
    <row r="40" spans="1:17" s="3" customFormat="1" ht="66.75" customHeight="1" thickBot="1">
      <c r="A40" s="41" t="s">
        <v>140</v>
      </c>
      <c r="B40" s="42">
        <v>6</v>
      </c>
      <c r="C40" s="42">
        <v>1</v>
      </c>
      <c r="D40" s="42">
        <v>1</v>
      </c>
      <c r="E40" s="42">
        <v>2</v>
      </c>
      <c r="F40" s="42">
        <v>0</v>
      </c>
      <c r="G40" s="43">
        <v>6</v>
      </c>
      <c r="H40" s="41">
        <v>0</v>
      </c>
      <c r="I40" s="81" t="s">
        <v>60</v>
      </c>
      <c r="J40" s="82"/>
      <c r="K40" s="44" t="s">
        <v>12</v>
      </c>
      <c r="L40" s="66">
        <v>0</v>
      </c>
      <c r="M40" s="66">
        <v>78.3</v>
      </c>
      <c r="N40" s="66">
        <v>0</v>
      </c>
      <c r="O40" s="66">
        <f>L40+M40+N40</f>
        <v>78.3</v>
      </c>
      <c r="P40" s="44">
        <v>2015</v>
      </c>
      <c r="Q40" s="67"/>
    </row>
    <row r="41" spans="1:17" s="3" customFormat="1" ht="58.5" customHeight="1" thickBot="1">
      <c r="A41" s="41" t="s">
        <v>140</v>
      </c>
      <c r="B41" s="42">
        <v>6</v>
      </c>
      <c r="C41" s="42">
        <v>1</v>
      </c>
      <c r="D41" s="42">
        <v>1</v>
      </c>
      <c r="E41" s="42">
        <v>2</v>
      </c>
      <c r="F41" s="42">
        <v>0</v>
      </c>
      <c r="G41" s="43">
        <v>6</v>
      </c>
      <c r="H41" s="41">
        <v>1</v>
      </c>
      <c r="I41" s="81" t="s">
        <v>88</v>
      </c>
      <c r="J41" s="82"/>
      <c r="K41" s="44" t="s">
        <v>13</v>
      </c>
      <c r="L41" s="44">
        <v>0</v>
      </c>
      <c r="M41" s="44">
        <v>6</v>
      </c>
      <c r="N41" s="44">
        <v>0</v>
      </c>
      <c r="O41" s="44">
        <v>6</v>
      </c>
      <c r="P41" s="44">
        <v>2015</v>
      </c>
      <c r="Q41" s="67"/>
    </row>
    <row r="42" spans="1:16" s="3" customFormat="1" ht="53.25" customHeight="1" thickBot="1">
      <c r="A42" s="6" t="s">
        <v>140</v>
      </c>
      <c r="B42" s="7">
        <v>6</v>
      </c>
      <c r="C42" s="7">
        <v>1</v>
      </c>
      <c r="D42" s="7">
        <v>1</v>
      </c>
      <c r="E42" s="7">
        <v>2</v>
      </c>
      <c r="F42" s="7">
        <v>0</v>
      </c>
      <c r="G42" s="27">
        <v>7</v>
      </c>
      <c r="H42" s="6">
        <v>0</v>
      </c>
      <c r="I42" s="77" t="s">
        <v>40</v>
      </c>
      <c r="J42" s="78"/>
      <c r="K42" s="11" t="s">
        <v>20</v>
      </c>
      <c r="L42" s="11" t="s">
        <v>21</v>
      </c>
      <c r="M42" s="11" t="s">
        <v>21</v>
      </c>
      <c r="N42" s="11" t="s">
        <v>21</v>
      </c>
      <c r="O42" s="11" t="s">
        <v>21</v>
      </c>
      <c r="P42" s="11">
        <v>2016</v>
      </c>
    </row>
    <row r="43" spans="1:16" s="3" customFormat="1" ht="44.25" customHeight="1" thickBot="1">
      <c r="A43" s="6" t="s">
        <v>140</v>
      </c>
      <c r="B43" s="7">
        <v>6</v>
      </c>
      <c r="C43" s="7">
        <v>1</v>
      </c>
      <c r="D43" s="7">
        <v>1</v>
      </c>
      <c r="E43" s="7">
        <v>2</v>
      </c>
      <c r="F43" s="7">
        <v>0</v>
      </c>
      <c r="G43" s="27">
        <v>7</v>
      </c>
      <c r="H43" s="6">
        <v>1</v>
      </c>
      <c r="I43" s="77" t="s">
        <v>91</v>
      </c>
      <c r="J43" s="78"/>
      <c r="K43" s="11" t="s">
        <v>13</v>
      </c>
      <c r="L43" s="11">
        <v>1</v>
      </c>
      <c r="M43" s="11">
        <v>1</v>
      </c>
      <c r="N43" s="11">
        <v>1</v>
      </c>
      <c r="O43" s="11">
        <v>3</v>
      </c>
      <c r="P43" s="11">
        <v>2016</v>
      </c>
    </row>
    <row r="44" spans="1:16" s="3" customFormat="1" ht="66" customHeight="1" thickBot="1">
      <c r="A44" s="9" t="s">
        <v>140</v>
      </c>
      <c r="B44" s="28">
        <v>6</v>
      </c>
      <c r="C44" s="28">
        <v>1</v>
      </c>
      <c r="D44" s="28">
        <v>1</v>
      </c>
      <c r="E44" s="28">
        <v>2</v>
      </c>
      <c r="F44" s="28">
        <v>0</v>
      </c>
      <c r="G44" s="27">
        <v>8</v>
      </c>
      <c r="H44" s="9">
        <v>0</v>
      </c>
      <c r="I44" s="77" t="s">
        <v>41</v>
      </c>
      <c r="J44" s="78"/>
      <c r="K44" s="15" t="s">
        <v>20</v>
      </c>
      <c r="L44" s="15" t="s">
        <v>21</v>
      </c>
      <c r="M44" s="15" t="s">
        <v>21</v>
      </c>
      <c r="N44" s="15" t="s">
        <v>21</v>
      </c>
      <c r="O44" s="15" t="s">
        <v>21</v>
      </c>
      <c r="P44" s="15">
        <v>2016</v>
      </c>
    </row>
    <row r="45" spans="1:16" s="3" customFormat="1" ht="29.25" customHeight="1" thickBot="1">
      <c r="A45" s="6" t="s">
        <v>140</v>
      </c>
      <c r="B45" s="7">
        <v>6</v>
      </c>
      <c r="C45" s="7">
        <v>1</v>
      </c>
      <c r="D45" s="7">
        <v>1</v>
      </c>
      <c r="E45" s="7">
        <v>2</v>
      </c>
      <c r="F45" s="7">
        <v>0</v>
      </c>
      <c r="G45" s="27">
        <v>8</v>
      </c>
      <c r="H45" s="6">
        <v>1</v>
      </c>
      <c r="I45" s="77" t="s">
        <v>92</v>
      </c>
      <c r="J45" s="78"/>
      <c r="K45" s="11" t="s">
        <v>13</v>
      </c>
      <c r="L45" s="11">
        <v>2</v>
      </c>
      <c r="M45" s="11">
        <v>1</v>
      </c>
      <c r="N45" s="11">
        <v>1</v>
      </c>
      <c r="O45" s="11">
        <v>4</v>
      </c>
      <c r="P45" s="11">
        <v>2016</v>
      </c>
    </row>
    <row r="46" spans="1:16" s="3" customFormat="1" ht="69" customHeight="1" thickBot="1">
      <c r="A46" s="9" t="s">
        <v>140</v>
      </c>
      <c r="B46" s="28">
        <v>6</v>
      </c>
      <c r="C46" s="28">
        <v>1</v>
      </c>
      <c r="D46" s="28">
        <v>1</v>
      </c>
      <c r="E46" s="28">
        <v>2</v>
      </c>
      <c r="F46" s="28">
        <v>0</v>
      </c>
      <c r="G46" s="27">
        <v>9</v>
      </c>
      <c r="H46" s="9">
        <v>0</v>
      </c>
      <c r="I46" s="77" t="s">
        <v>42</v>
      </c>
      <c r="J46" s="78"/>
      <c r="K46" s="15" t="s">
        <v>20</v>
      </c>
      <c r="L46" s="15" t="s">
        <v>21</v>
      </c>
      <c r="M46" s="15" t="s">
        <v>21</v>
      </c>
      <c r="N46" s="15" t="s">
        <v>21</v>
      </c>
      <c r="O46" s="15" t="s">
        <v>21</v>
      </c>
      <c r="P46" s="15">
        <v>2016</v>
      </c>
    </row>
    <row r="47" spans="1:16" s="3" customFormat="1" ht="29.25" customHeight="1" thickBot="1">
      <c r="A47" s="6" t="s">
        <v>140</v>
      </c>
      <c r="B47" s="7">
        <v>6</v>
      </c>
      <c r="C47" s="7">
        <v>1</v>
      </c>
      <c r="D47" s="7">
        <v>1</v>
      </c>
      <c r="E47" s="7">
        <v>2</v>
      </c>
      <c r="F47" s="7">
        <v>0</v>
      </c>
      <c r="G47" s="27">
        <v>9</v>
      </c>
      <c r="H47" s="6">
        <v>1</v>
      </c>
      <c r="I47" s="77" t="s">
        <v>84</v>
      </c>
      <c r="J47" s="78"/>
      <c r="K47" s="11" t="s">
        <v>13</v>
      </c>
      <c r="L47" s="11">
        <v>5</v>
      </c>
      <c r="M47" s="11">
        <v>6</v>
      </c>
      <c r="N47" s="11">
        <v>7</v>
      </c>
      <c r="O47" s="11">
        <v>18</v>
      </c>
      <c r="P47" s="11">
        <v>2016</v>
      </c>
    </row>
    <row r="48" spans="1:16" s="3" customFormat="1" ht="52.5" customHeight="1" thickBot="1">
      <c r="A48" s="6" t="s">
        <v>140</v>
      </c>
      <c r="B48" s="7">
        <v>6</v>
      </c>
      <c r="C48" s="7">
        <v>1</v>
      </c>
      <c r="D48" s="7">
        <v>1</v>
      </c>
      <c r="E48" s="7">
        <v>2</v>
      </c>
      <c r="F48" s="7">
        <v>1</v>
      </c>
      <c r="G48" s="27">
        <v>0</v>
      </c>
      <c r="H48" s="6">
        <v>0</v>
      </c>
      <c r="I48" s="77" t="s">
        <v>43</v>
      </c>
      <c r="J48" s="78"/>
      <c r="K48" s="11" t="s">
        <v>20</v>
      </c>
      <c r="L48" s="11" t="s">
        <v>21</v>
      </c>
      <c r="M48" s="11" t="s">
        <v>21</v>
      </c>
      <c r="N48" s="11" t="s">
        <v>21</v>
      </c>
      <c r="O48" s="11" t="s">
        <v>21</v>
      </c>
      <c r="P48" s="11">
        <v>2016</v>
      </c>
    </row>
    <row r="49" spans="1:16" s="3" customFormat="1" ht="29.25" customHeight="1" thickBot="1">
      <c r="A49" s="6" t="s">
        <v>140</v>
      </c>
      <c r="B49" s="7">
        <v>6</v>
      </c>
      <c r="C49" s="7">
        <v>1</v>
      </c>
      <c r="D49" s="7">
        <v>1</v>
      </c>
      <c r="E49" s="7">
        <v>2</v>
      </c>
      <c r="F49" s="7">
        <v>1</v>
      </c>
      <c r="G49" s="27">
        <v>0</v>
      </c>
      <c r="H49" s="6">
        <v>1</v>
      </c>
      <c r="I49" s="77" t="s">
        <v>85</v>
      </c>
      <c r="J49" s="78"/>
      <c r="K49" s="11" t="s">
        <v>13</v>
      </c>
      <c r="L49" s="11">
        <v>3</v>
      </c>
      <c r="M49" s="11">
        <v>3</v>
      </c>
      <c r="N49" s="11">
        <v>3</v>
      </c>
      <c r="O49" s="11">
        <v>9</v>
      </c>
      <c r="P49" s="11">
        <v>2016</v>
      </c>
    </row>
    <row r="50" spans="1:16" s="3" customFormat="1" ht="63.75" customHeight="1" thickBot="1">
      <c r="A50" s="6" t="s">
        <v>140</v>
      </c>
      <c r="B50" s="7">
        <v>6</v>
      </c>
      <c r="C50" s="7">
        <v>1</v>
      </c>
      <c r="D50" s="7">
        <v>1</v>
      </c>
      <c r="E50" s="7">
        <v>2</v>
      </c>
      <c r="F50" s="7">
        <v>1</v>
      </c>
      <c r="G50" s="27">
        <v>1</v>
      </c>
      <c r="H50" s="6">
        <v>0</v>
      </c>
      <c r="I50" s="77" t="s">
        <v>44</v>
      </c>
      <c r="J50" s="78"/>
      <c r="K50" s="11" t="s">
        <v>20</v>
      </c>
      <c r="L50" s="11" t="s">
        <v>21</v>
      </c>
      <c r="M50" s="11" t="s">
        <v>21</v>
      </c>
      <c r="N50" s="11" t="s">
        <v>21</v>
      </c>
      <c r="O50" s="11" t="s">
        <v>21</v>
      </c>
      <c r="P50" s="11">
        <v>2016</v>
      </c>
    </row>
    <row r="51" spans="1:16" s="3" customFormat="1" ht="43.5" customHeight="1" thickBot="1">
      <c r="A51" s="6" t="s">
        <v>140</v>
      </c>
      <c r="B51" s="7">
        <v>6</v>
      </c>
      <c r="C51" s="7">
        <v>1</v>
      </c>
      <c r="D51" s="7">
        <v>1</v>
      </c>
      <c r="E51" s="7">
        <v>2</v>
      </c>
      <c r="F51" s="7">
        <v>1</v>
      </c>
      <c r="G51" s="27">
        <v>1</v>
      </c>
      <c r="H51" s="6">
        <v>1</v>
      </c>
      <c r="I51" s="77" t="s">
        <v>93</v>
      </c>
      <c r="J51" s="78"/>
      <c r="K51" s="11" t="s">
        <v>13</v>
      </c>
      <c r="L51" s="11">
        <v>10</v>
      </c>
      <c r="M51" s="11">
        <v>10</v>
      </c>
      <c r="N51" s="11">
        <v>10</v>
      </c>
      <c r="O51" s="11">
        <v>30</v>
      </c>
      <c r="P51" s="11">
        <v>2016</v>
      </c>
    </row>
    <row r="52" spans="1:16" s="3" customFormat="1" ht="38.25" customHeight="1" thickBot="1">
      <c r="A52" s="25" t="s">
        <v>140</v>
      </c>
      <c r="B52" s="26">
        <v>6</v>
      </c>
      <c r="C52" s="22">
        <v>1</v>
      </c>
      <c r="D52" s="22">
        <v>1</v>
      </c>
      <c r="E52" s="22">
        <v>3</v>
      </c>
      <c r="F52" s="22">
        <v>0</v>
      </c>
      <c r="G52" s="23">
        <v>0</v>
      </c>
      <c r="H52" s="21">
        <v>0</v>
      </c>
      <c r="I52" s="86" t="s">
        <v>94</v>
      </c>
      <c r="J52" s="87"/>
      <c r="K52" s="15" t="s">
        <v>12</v>
      </c>
      <c r="L52" s="24">
        <v>0</v>
      </c>
      <c r="M52" s="24">
        <v>0</v>
      </c>
      <c r="N52" s="24">
        <v>0</v>
      </c>
      <c r="O52" s="24">
        <f>L52+M52+N52</f>
        <v>0</v>
      </c>
      <c r="P52" s="15">
        <v>2016</v>
      </c>
    </row>
    <row r="53" spans="1:16" s="3" customFormat="1" ht="36.75" customHeight="1" thickBot="1">
      <c r="A53" s="25" t="s">
        <v>140</v>
      </c>
      <c r="B53" s="26">
        <v>6</v>
      </c>
      <c r="C53" s="26">
        <v>1</v>
      </c>
      <c r="D53" s="26">
        <v>1</v>
      </c>
      <c r="E53" s="26">
        <v>3</v>
      </c>
      <c r="F53" s="26">
        <v>0</v>
      </c>
      <c r="G53" s="23">
        <v>0</v>
      </c>
      <c r="H53" s="25">
        <v>1</v>
      </c>
      <c r="I53" s="77" t="s">
        <v>95</v>
      </c>
      <c r="J53" s="87"/>
      <c r="K53" s="11" t="s">
        <v>19</v>
      </c>
      <c r="L53" s="11">
        <v>6</v>
      </c>
      <c r="M53" s="11">
        <v>6</v>
      </c>
      <c r="N53" s="11">
        <v>5</v>
      </c>
      <c r="O53" s="11">
        <v>5</v>
      </c>
      <c r="P53" s="11">
        <v>2016</v>
      </c>
    </row>
    <row r="54" spans="1:16" s="3" customFormat="1" ht="63" customHeight="1" thickBot="1">
      <c r="A54" s="6" t="s">
        <v>140</v>
      </c>
      <c r="B54" s="7">
        <v>6</v>
      </c>
      <c r="C54" s="7">
        <v>1</v>
      </c>
      <c r="D54" s="7">
        <v>1</v>
      </c>
      <c r="E54" s="7">
        <v>3</v>
      </c>
      <c r="F54" s="7">
        <v>0</v>
      </c>
      <c r="G54" s="27">
        <v>2</v>
      </c>
      <c r="H54" s="6">
        <v>0</v>
      </c>
      <c r="I54" s="77" t="s">
        <v>47</v>
      </c>
      <c r="J54" s="78"/>
      <c r="K54" s="11" t="s">
        <v>20</v>
      </c>
      <c r="L54" s="11" t="s">
        <v>21</v>
      </c>
      <c r="M54" s="11" t="s">
        <v>21</v>
      </c>
      <c r="N54" s="11" t="s">
        <v>21</v>
      </c>
      <c r="O54" s="11" t="s">
        <v>21</v>
      </c>
      <c r="P54" s="11">
        <v>2016</v>
      </c>
    </row>
    <row r="55" spans="1:16" s="3" customFormat="1" ht="46.5" customHeight="1" thickBot="1">
      <c r="A55" s="6" t="s">
        <v>140</v>
      </c>
      <c r="B55" s="7">
        <v>6</v>
      </c>
      <c r="C55" s="7">
        <v>1</v>
      </c>
      <c r="D55" s="7">
        <v>1</v>
      </c>
      <c r="E55" s="7">
        <v>3</v>
      </c>
      <c r="F55" s="7">
        <v>0</v>
      </c>
      <c r="G55" s="27">
        <v>2</v>
      </c>
      <c r="H55" s="6">
        <v>1</v>
      </c>
      <c r="I55" s="77" t="s">
        <v>96</v>
      </c>
      <c r="J55" s="78"/>
      <c r="K55" s="11" t="s">
        <v>13</v>
      </c>
      <c r="L55" s="11">
        <v>3</v>
      </c>
      <c r="M55" s="11">
        <v>3</v>
      </c>
      <c r="N55" s="11">
        <v>3</v>
      </c>
      <c r="O55" s="11">
        <v>9</v>
      </c>
      <c r="P55" s="11">
        <v>2016</v>
      </c>
    </row>
    <row r="56" spans="1:16" s="3" customFormat="1" ht="66" customHeight="1" thickBot="1">
      <c r="A56" s="9" t="s">
        <v>140</v>
      </c>
      <c r="B56" s="28">
        <v>6</v>
      </c>
      <c r="C56" s="28">
        <v>1</v>
      </c>
      <c r="D56" s="28">
        <v>1</v>
      </c>
      <c r="E56" s="28">
        <v>3</v>
      </c>
      <c r="F56" s="28">
        <v>0</v>
      </c>
      <c r="G56" s="27">
        <v>3</v>
      </c>
      <c r="H56" s="9">
        <v>0</v>
      </c>
      <c r="I56" s="77" t="s">
        <v>48</v>
      </c>
      <c r="J56" s="78"/>
      <c r="K56" s="15" t="s">
        <v>20</v>
      </c>
      <c r="L56" s="15" t="s">
        <v>21</v>
      </c>
      <c r="M56" s="15" t="s">
        <v>21</v>
      </c>
      <c r="N56" s="15" t="s">
        <v>21</v>
      </c>
      <c r="O56" s="15" t="s">
        <v>21</v>
      </c>
      <c r="P56" s="15">
        <v>2016</v>
      </c>
    </row>
    <row r="57" spans="1:16" s="3" customFormat="1" ht="42" customHeight="1" thickBot="1">
      <c r="A57" s="6" t="s">
        <v>140</v>
      </c>
      <c r="B57" s="7">
        <v>6</v>
      </c>
      <c r="C57" s="7">
        <v>1</v>
      </c>
      <c r="D57" s="7">
        <v>1</v>
      </c>
      <c r="E57" s="7">
        <v>3</v>
      </c>
      <c r="F57" s="7">
        <v>0</v>
      </c>
      <c r="G57" s="27">
        <v>3</v>
      </c>
      <c r="H57" s="6">
        <v>1</v>
      </c>
      <c r="I57" s="77" t="s">
        <v>97</v>
      </c>
      <c r="J57" s="78"/>
      <c r="K57" s="11" t="s">
        <v>13</v>
      </c>
      <c r="L57" s="11">
        <v>5</v>
      </c>
      <c r="M57" s="11">
        <v>5</v>
      </c>
      <c r="N57" s="11">
        <v>5</v>
      </c>
      <c r="O57" s="11">
        <v>15</v>
      </c>
      <c r="P57" s="11">
        <v>2016</v>
      </c>
    </row>
    <row r="58" spans="1:16" s="32" customFormat="1" ht="35.25" customHeight="1" thickBot="1">
      <c r="A58" s="21" t="s">
        <v>140</v>
      </c>
      <c r="B58" s="22">
        <v>6</v>
      </c>
      <c r="C58" s="56">
        <v>1</v>
      </c>
      <c r="D58" s="56">
        <v>1</v>
      </c>
      <c r="E58" s="56">
        <v>4</v>
      </c>
      <c r="F58" s="56">
        <v>0</v>
      </c>
      <c r="G58" s="31">
        <v>0</v>
      </c>
      <c r="H58" s="57">
        <v>0</v>
      </c>
      <c r="I58" s="126" t="s">
        <v>98</v>
      </c>
      <c r="J58" s="127"/>
      <c r="K58" s="15" t="s">
        <v>12</v>
      </c>
      <c r="L58" s="76">
        <v>977.9</v>
      </c>
      <c r="M58" s="76">
        <f>M61+M67+M69+M72</f>
        <v>1142.09</v>
      </c>
      <c r="N58" s="76">
        <f>N61+N67+N69+N72</f>
        <v>892.0899999999999</v>
      </c>
      <c r="O58" s="76">
        <v>3012.1</v>
      </c>
      <c r="P58" s="58">
        <v>2016</v>
      </c>
    </row>
    <row r="59" spans="1:16" s="3" customFormat="1" ht="37.5" customHeight="1" thickBot="1">
      <c r="A59" s="25" t="s">
        <v>140</v>
      </c>
      <c r="B59" s="26">
        <v>6</v>
      </c>
      <c r="C59" s="30">
        <v>1</v>
      </c>
      <c r="D59" s="30">
        <v>1</v>
      </c>
      <c r="E59" s="30">
        <v>4</v>
      </c>
      <c r="F59" s="30">
        <v>0</v>
      </c>
      <c r="G59" s="31">
        <v>0</v>
      </c>
      <c r="H59" s="29">
        <v>1</v>
      </c>
      <c r="I59" s="77" t="s">
        <v>99</v>
      </c>
      <c r="J59" s="78"/>
      <c r="K59" s="11" t="s">
        <v>19</v>
      </c>
      <c r="L59" s="10">
        <v>9</v>
      </c>
      <c r="M59" s="15">
        <v>8</v>
      </c>
      <c r="N59" s="15">
        <v>7</v>
      </c>
      <c r="O59" s="11">
        <v>7</v>
      </c>
      <c r="P59" s="11">
        <v>2016</v>
      </c>
    </row>
    <row r="60" spans="1:16" s="3" customFormat="1" ht="36" customHeight="1" thickBot="1">
      <c r="A60" s="25" t="s">
        <v>140</v>
      </c>
      <c r="B60" s="26">
        <v>6</v>
      </c>
      <c r="C60" s="30">
        <v>1</v>
      </c>
      <c r="D60" s="30">
        <v>1</v>
      </c>
      <c r="E60" s="30">
        <v>4</v>
      </c>
      <c r="F60" s="30">
        <v>0</v>
      </c>
      <c r="G60" s="31">
        <v>0</v>
      </c>
      <c r="H60" s="29">
        <v>2</v>
      </c>
      <c r="I60" s="77" t="s">
        <v>100</v>
      </c>
      <c r="J60" s="78"/>
      <c r="K60" s="11" t="s">
        <v>19</v>
      </c>
      <c r="L60" s="33">
        <v>45</v>
      </c>
      <c r="M60" s="11">
        <v>43</v>
      </c>
      <c r="N60" s="11">
        <v>40</v>
      </c>
      <c r="O60" s="11">
        <v>40</v>
      </c>
      <c r="P60" s="11">
        <v>2016</v>
      </c>
    </row>
    <row r="61" spans="1:16" s="3" customFormat="1" ht="57.75" customHeight="1" thickBot="1">
      <c r="A61" s="6" t="s">
        <v>140</v>
      </c>
      <c r="B61" s="7">
        <v>6</v>
      </c>
      <c r="C61" s="7">
        <v>1</v>
      </c>
      <c r="D61" s="7">
        <v>1</v>
      </c>
      <c r="E61" s="7">
        <v>4</v>
      </c>
      <c r="F61" s="7">
        <v>0</v>
      </c>
      <c r="G61" s="27">
        <v>1</v>
      </c>
      <c r="H61" s="6">
        <v>0</v>
      </c>
      <c r="I61" s="77" t="s">
        <v>61</v>
      </c>
      <c r="J61" s="78"/>
      <c r="K61" s="11" t="s">
        <v>12</v>
      </c>
      <c r="L61" s="46">
        <f>L62+L63</f>
        <v>555.7</v>
      </c>
      <c r="M61" s="46">
        <f>M62+M63</f>
        <v>619.89</v>
      </c>
      <c r="N61" s="46">
        <f>N62+N63</f>
        <v>219.89</v>
      </c>
      <c r="O61" s="46">
        <f>L61+M61+N61</f>
        <v>1395.48</v>
      </c>
      <c r="P61" s="11">
        <v>2016</v>
      </c>
    </row>
    <row r="62" spans="1:16" s="3" customFormat="1" ht="38.25" customHeight="1" thickBot="1">
      <c r="A62" s="6" t="s">
        <v>140</v>
      </c>
      <c r="B62" s="7">
        <v>6</v>
      </c>
      <c r="C62" s="7">
        <v>1</v>
      </c>
      <c r="D62" s="7">
        <v>1</v>
      </c>
      <c r="E62" s="7">
        <v>4</v>
      </c>
      <c r="F62" s="7">
        <v>0</v>
      </c>
      <c r="G62" s="27">
        <v>1</v>
      </c>
      <c r="H62" s="6">
        <v>0</v>
      </c>
      <c r="I62" s="77" t="s">
        <v>137</v>
      </c>
      <c r="J62" s="78"/>
      <c r="K62" s="11" t="s">
        <v>12</v>
      </c>
      <c r="L62" s="46">
        <v>350</v>
      </c>
      <c r="M62" s="46">
        <v>400</v>
      </c>
      <c r="N62" s="46">
        <v>0</v>
      </c>
      <c r="O62" s="46">
        <f>L62+M62+N62</f>
        <v>750</v>
      </c>
      <c r="P62" s="11">
        <v>2015</v>
      </c>
    </row>
    <row r="63" spans="1:16" s="3" customFormat="1" ht="30" customHeight="1" thickBot="1">
      <c r="A63" s="6" t="s">
        <v>140</v>
      </c>
      <c r="B63" s="7">
        <v>6</v>
      </c>
      <c r="C63" s="7">
        <v>1</v>
      </c>
      <c r="D63" s="7">
        <v>1</v>
      </c>
      <c r="E63" s="7">
        <v>4</v>
      </c>
      <c r="F63" s="7">
        <v>0</v>
      </c>
      <c r="G63" s="27">
        <v>1</v>
      </c>
      <c r="H63" s="6">
        <v>0</v>
      </c>
      <c r="I63" s="77" t="s">
        <v>53</v>
      </c>
      <c r="J63" s="78"/>
      <c r="K63" s="11" t="s">
        <v>12</v>
      </c>
      <c r="L63" s="46">
        <v>205.7</v>
      </c>
      <c r="M63" s="46">
        <v>219.89</v>
      </c>
      <c r="N63" s="46">
        <v>219.89</v>
      </c>
      <c r="O63" s="46">
        <f>L63+M63+N63</f>
        <v>645.48</v>
      </c>
      <c r="P63" s="11">
        <v>2016</v>
      </c>
    </row>
    <row r="64" spans="1:16" s="3" customFormat="1" ht="39" customHeight="1" thickBot="1">
      <c r="A64" s="6" t="s">
        <v>140</v>
      </c>
      <c r="B64" s="7">
        <v>6</v>
      </c>
      <c r="C64" s="28">
        <v>1</v>
      </c>
      <c r="D64" s="28">
        <v>1</v>
      </c>
      <c r="E64" s="28">
        <v>4</v>
      </c>
      <c r="F64" s="28">
        <v>0</v>
      </c>
      <c r="G64" s="27">
        <v>1</v>
      </c>
      <c r="H64" s="9">
        <v>1</v>
      </c>
      <c r="I64" s="77" t="s">
        <v>101</v>
      </c>
      <c r="J64" s="78"/>
      <c r="K64" s="15" t="s">
        <v>13</v>
      </c>
      <c r="L64" s="15">
        <v>2</v>
      </c>
      <c r="M64" s="15">
        <v>2</v>
      </c>
      <c r="N64" s="15">
        <v>0</v>
      </c>
      <c r="O64" s="15">
        <v>4</v>
      </c>
      <c r="P64" s="15">
        <v>2015</v>
      </c>
    </row>
    <row r="65" spans="1:16" s="3" customFormat="1" ht="39" customHeight="1" thickBot="1">
      <c r="A65" s="6" t="s">
        <v>140</v>
      </c>
      <c r="B65" s="7">
        <v>6</v>
      </c>
      <c r="C65" s="7">
        <v>1</v>
      </c>
      <c r="D65" s="7">
        <v>1</v>
      </c>
      <c r="E65" s="7">
        <v>4</v>
      </c>
      <c r="F65" s="7">
        <v>0</v>
      </c>
      <c r="G65" s="27">
        <v>1</v>
      </c>
      <c r="H65" s="6">
        <v>2</v>
      </c>
      <c r="I65" s="77" t="s">
        <v>102</v>
      </c>
      <c r="J65" s="78"/>
      <c r="K65" s="11" t="s">
        <v>13</v>
      </c>
      <c r="L65" s="11">
        <v>2</v>
      </c>
      <c r="M65" s="11">
        <v>2</v>
      </c>
      <c r="N65" s="11">
        <v>2</v>
      </c>
      <c r="O65" s="11">
        <v>2</v>
      </c>
      <c r="P65" s="11">
        <v>2016</v>
      </c>
    </row>
    <row r="66" spans="1:16" s="3" customFormat="1" ht="39" customHeight="1" thickBot="1">
      <c r="A66" s="6" t="s">
        <v>140</v>
      </c>
      <c r="B66" s="7">
        <v>6</v>
      </c>
      <c r="C66" s="7">
        <v>1</v>
      </c>
      <c r="D66" s="7">
        <v>1</v>
      </c>
      <c r="E66" s="7">
        <v>4</v>
      </c>
      <c r="F66" s="7">
        <v>0</v>
      </c>
      <c r="G66" s="27">
        <v>1</v>
      </c>
      <c r="H66" s="6">
        <v>3</v>
      </c>
      <c r="I66" s="77" t="s">
        <v>103</v>
      </c>
      <c r="J66" s="78"/>
      <c r="K66" s="11" t="s">
        <v>13</v>
      </c>
      <c r="L66" s="11">
        <v>5</v>
      </c>
      <c r="M66" s="11">
        <v>5</v>
      </c>
      <c r="N66" s="11">
        <v>5</v>
      </c>
      <c r="O66" s="11">
        <v>5</v>
      </c>
      <c r="P66" s="11">
        <v>2016</v>
      </c>
    </row>
    <row r="67" spans="1:16" s="3" customFormat="1" ht="51.75" customHeight="1" thickBot="1">
      <c r="A67" s="6" t="s">
        <v>140</v>
      </c>
      <c r="B67" s="7">
        <v>6</v>
      </c>
      <c r="C67" s="7">
        <v>1</v>
      </c>
      <c r="D67" s="7">
        <v>1</v>
      </c>
      <c r="E67" s="7">
        <v>4</v>
      </c>
      <c r="F67" s="7">
        <v>0</v>
      </c>
      <c r="G67" s="27">
        <v>2</v>
      </c>
      <c r="H67" s="6">
        <v>0</v>
      </c>
      <c r="I67" s="77" t="s">
        <v>62</v>
      </c>
      <c r="J67" s="78"/>
      <c r="K67" s="11" t="s">
        <v>14</v>
      </c>
      <c r="L67" s="46">
        <v>200</v>
      </c>
      <c r="M67" s="46">
        <v>300</v>
      </c>
      <c r="N67" s="46">
        <v>0</v>
      </c>
      <c r="O67" s="46">
        <f>L67+M67+N67</f>
        <v>500</v>
      </c>
      <c r="P67" s="11">
        <v>2015</v>
      </c>
    </row>
    <row r="68" spans="1:16" s="3" customFormat="1" ht="39.75" customHeight="1" thickBot="1">
      <c r="A68" s="6" t="s">
        <v>140</v>
      </c>
      <c r="B68" s="7">
        <v>6</v>
      </c>
      <c r="C68" s="7">
        <v>1</v>
      </c>
      <c r="D68" s="7">
        <v>1</v>
      </c>
      <c r="E68" s="7">
        <v>4</v>
      </c>
      <c r="F68" s="7">
        <v>0</v>
      </c>
      <c r="G68" s="27">
        <v>2</v>
      </c>
      <c r="H68" s="6">
        <v>1</v>
      </c>
      <c r="I68" s="77" t="s">
        <v>104</v>
      </c>
      <c r="J68" s="78"/>
      <c r="K68" s="11" t="s">
        <v>13</v>
      </c>
      <c r="L68" s="11">
        <v>1</v>
      </c>
      <c r="M68" s="11">
        <v>1</v>
      </c>
      <c r="N68" s="11">
        <v>0</v>
      </c>
      <c r="O68" s="11">
        <v>2</v>
      </c>
      <c r="P68" s="11">
        <v>2015</v>
      </c>
    </row>
    <row r="69" spans="1:16" s="3" customFormat="1" ht="57" customHeight="1" thickBot="1">
      <c r="A69" s="53" t="s">
        <v>140</v>
      </c>
      <c r="B69" s="52">
        <v>6</v>
      </c>
      <c r="C69" s="52">
        <v>1</v>
      </c>
      <c r="D69" s="52">
        <v>1</v>
      </c>
      <c r="E69" s="52">
        <v>4</v>
      </c>
      <c r="F69" s="52">
        <v>0</v>
      </c>
      <c r="G69" s="43">
        <v>3</v>
      </c>
      <c r="H69" s="53">
        <v>0</v>
      </c>
      <c r="I69" s="81" t="s">
        <v>63</v>
      </c>
      <c r="J69" s="82"/>
      <c r="K69" s="54" t="s">
        <v>12</v>
      </c>
      <c r="L69" s="55">
        <v>222.2</v>
      </c>
      <c r="M69" s="55">
        <v>222.2</v>
      </c>
      <c r="N69" s="55">
        <v>222.2</v>
      </c>
      <c r="O69" s="55">
        <v>666.6</v>
      </c>
      <c r="P69" s="54">
        <v>2016</v>
      </c>
    </row>
    <row r="70" spans="1:16" s="3" customFormat="1" ht="57" customHeight="1" thickBot="1">
      <c r="A70" s="6" t="s">
        <v>140</v>
      </c>
      <c r="B70" s="7">
        <v>6</v>
      </c>
      <c r="C70" s="7">
        <v>1</v>
      </c>
      <c r="D70" s="7">
        <v>1</v>
      </c>
      <c r="E70" s="7">
        <v>4</v>
      </c>
      <c r="F70" s="7">
        <v>0</v>
      </c>
      <c r="G70" s="27">
        <v>3</v>
      </c>
      <c r="H70" s="6">
        <v>1</v>
      </c>
      <c r="I70" s="77" t="s">
        <v>105</v>
      </c>
      <c r="J70" s="78"/>
      <c r="K70" s="11" t="s">
        <v>13</v>
      </c>
      <c r="L70" s="11">
        <v>1</v>
      </c>
      <c r="M70" s="11">
        <v>1</v>
      </c>
      <c r="N70" s="11">
        <v>1</v>
      </c>
      <c r="O70" s="11">
        <v>3</v>
      </c>
      <c r="P70" s="11">
        <v>2016</v>
      </c>
    </row>
    <row r="71" spans="1:16" s="3" customFormat="1" ht="40.5" customHeight="1" thickBot="1">
      <c r="A71" s="6" t="s">
        <v>140</v>
      </c>
      <c r="B71" s="7">
        <v>6</v>
      </c>
      <c r="C71" s="7">
        <v>1</v>
      </c>
      <c r="D71" s="7">
        <v>1</v>
      </c>
      <c r="E71" s="7">
        <v>4</v>
      </c>
      <c r="F71" s="7">
        <v>0</v>
      </c>
      <c r="G71" s="27">
        <v>3</v>
      </c>
      <c r="H71" s="6">
        <v>2</v>
      </c>
      <c r="I71" s="77" t="s">
        <v>106</v>
      </c>
      <c r="J71" s="78"/>
      <c r="K71" s="11" t="s">
        <v>13</v>
      </c>
      <c r="L71" s="11">
        <v>30</v>
      </c>
      <c r="M71" s="11">
        <v>30</v>
      </c>
      <c r="N71" s="11">
        <v>30</v>
      </c>
      <c r="O71" s="11">
        <v>90</v>
      </c>
      <c r="P71" s="11">
        <v>2016</v>
      </c>
    </row>
    <row r="72" spans="1:16" s="3" customFormat="1" ht="61.5" customHeight="1" thickBot="1">
      <c r="A72" s="9" t="s">
        <v>140</v>
      </c>
      <c r="B72" s="28">
        <v>6</v>
      </c>
      <c r="C72" s="28">
        <v>1</v>
      </c>
      <c r="D72" s="28">
        <v>1</v>
      </c>
      <c r="E72" s="28">
        <v>4</v>
      </c>
      <c r="F72" s="28">
        <v>0</v>
      </c>
      <c r="G72" s="27">
        <v>4</v>
      </c>
      <c r="H72" s="9">
        <v>0</v>
      </c>
      <c r="I72" s="77" t="s">
        <v>64</v>
      </c>
      <c r="J72" s="78"/>
      <c r="K72" s="15" t="s">
        <v>14</v>
      </c>
      <c r="L72" s="24">
        <v>0</v>
      </c>
      <c r="M72" s="24">
        <v>0</v>
      </c>
      <c r="N72" s="24">
        <v>450</v>
      </c>
      <c r="O72" s="24">
        <f>L72+M72+N72</f>
        <v>450</v>
      </c>
      <c r="P72" s="15">
        <v>2016</v>
      </c>
    </row>
    <row r="73" spans="1:16" s="3" customFormat="1" ht="54.75" customHeight="1" thickBot="1">
      <c r="A73" s="6" t="s">
        <v>140</v>
      </c>
      <c r="B73" s="7">
        <v>6</v>
      </c>
      <c r="C73" s="7">
        <v>1</v>
      </c>
      <c r="D73" s="7">
        <v>1</v>
      </c>
      <c r="E73" s="7">
        <v>4</v>
      </c>
      <c r="F73" s="7">
        <v>0</v>
      </c>
      <c r="G73" s="27">
        <v>4</v>
      </c>
      <c r="H73" s="6">
        <v>1</v>
      </c>
      <c r="I73" s="77" t="s">
        <v>141</v>
      </c>
      <c r="J73" s="78"/>
      <c r="K73" s="11" t="s">
        <v>13</v>
      </c>
      <c r="L73" s="11">
        <v>0</v>
      </c>
      <c r="M73" s="11">
        <v>0</v>
      </c>
      <c r="N73" s="11">
        <v>1</v>
      </c>
      <c r="O73" s="11">
        <v>1</v>
      </c>
      <c r="P73" s="11">
        <v>2016</v>
      </c>
    </row>
    <row r="74" spans="1:16" s="3" customFormat="1" ht="66" customHeight="1" thickBot="1">
      <c r="A74" s="6" t="s">
        <v>140</v>
      </c>
      <c r="B74" s="7">
        <v>6</v>
      </c>
      <c r="C74" s="35">
        <v>1</v>
      </c>
      <c r="D74" s="35">
        <v>1</v>
      </c>
      <c r="E74" s="35">
        <v>4</v>
      </c>
      <c r="F74" s="35">
        <v>0</v>
      </c>
      <c r="G74" s="36">
        <v>5</v>
      </c>
      <c r="H74" s="34">
        <v>0</v>
      </c>
      <c r="I74" s="77" t="s">
        <v>27</v>
      </c>
      <c r="J74" s="78"/>
      <c r="K74" s="11" t="s">
        <v>20</v>
      </c>
      <c r="L74" s="11" t="s">
        <v>21</v>
      </c>
      <c r="M74" s="11" t="s">
        <v>21</v>
      </c>
      <c r="N74" s="11" t="s">
        <v>21</v>
      </c>
      <c r="O74" s="11" t="s">
        <v>21</v>
      </c>
      <c r="P74" s="11">
        <v>2016</v>
      </c>
    </row>
    <row r="75" spans="1:16" s="3" customFormat="1" ht="54.75" customHeight="1" thickBot="1">
      <c r="A75" s="6" t="s">
        <v>140</v>
      </c>
      <c r="B75" s="7">
        <v>6</v>
      </c>
      <c r="C75" s="38">
        <v>1</v>
      </c>
      <c r="D75" s="38">
        <v>1</v>
      </c>
      <c r="E75" s="38">
        <v>4</v>
      </c>
      <c r="F75" s="38">
        <v>0</v>
      </c>
      <c r="G75" s="36">
        <v>5</v>
      </c>
      <c r="H75" s="37">
        <v>1</v>
      </c>
      <c r="I75" s="77" t="s">
        <v>107</v>
      </c>
      <c r="J75" s="78"/>
      <c r="K75" s="15" t="s">
        <v>13</v>
      </c>
      <c r="L75" s="15">
        <v>2</v>
      </c>
      <c r="M75" s="15">
        <v>2</v>
      </c>
      <c r="N75" s="15">
        <v>2</v>
      </c>
      <c r="O75" s="15">
        <v>6</v>
      </c>
      <c r="P75" s="15">
        <v>2016</v>
      </c>
    </row>
    <row r="76" spans="1:16" s="3" customFormat="1" ht="72" customHeight="1" thickBot="1">
      <c r="A76" s="6" t="s">
        <v>140</v>
      </c>
      <c r="B76" s="7">
        <v>6</v>
      </c>
      <c r="C76" s="35">
        <v>1</v>
      </c>
      <c r="D76" s="35">
        <v>1</v>
      </c>
      <c r="E76" s="35">
        <v>4</v>
      </c>
      <c r="F76" s="35">
        <v>0</v>
      </c>
      <c r="G76" s="36">
        <v>6</v>
      </c>
      <c r="H76" s="34">
        <v>0</v>
      </c>
      <c r="I76" s="77" t="s">
        <v>28</v>
      </c>
      <c r="J76" s="78"/>
      <c r="K76" s="11" t="s">
        <v>20</v>
      </c>
      <c r="L76" s="11" t="s">
        <v>21</v>
      </c>
      <c r="M76" s="11" t="s">
        <v>21</v>
      </c>
      <c r="N76" s="11" t="s">
        <v>21</v>
      </c>
      <c r="O76" s="11" t="s">
        <v>21</v>
      </c>
      <c r="P76" s="11">
        <v>2016</v>
      </c>
    </row>
    <row r="77" spans="1:16" s="3" customFormat="1" ht="33.75" customHeight="1" thickBot="1">
      <c r="A77" s="6" t="s">
        <v>140</v>
      </c>
      <c r="B77" s="7">
        <v>6</v>
      </c>
      <c r="C77" s="35">
        <v>1</v>
      </c>
      <c r="D77" s="35">
        <v>1</v>
      </c>
      <c r="E77" s="35">
        <v>4</v>
      </c>
      <c r="F77" s="35">
        <v>0</v>
      </c>
      <c r="G77" s="36">
        <v>6</v>
      </c>
      <c r="H77" s="34">
        <v>1</v>
      </c>
      <c r="I77" s="77" t="s">
        <v>108</v>
      </c>
      <c r="J77" s="78"/>
      <c r="K77" s="11" t="s">
        <v>13</v>
      </c>
      <c r="L77" s="11">
        <v>5</v>
      </c>
      <c r="M77" s="11">
        <v>5</v>
      </c>
      <c r="N77" s="11">
        <v>5</v>
      </c>
      <c r="O77" s="11">
        <v>15</v>
      </c>
      <c r="P77" s="11">
        <v>2016</v>
      </c>
    </row>
    <row r="78" spans="1:16" s="3" customFormat="1" ht="49.5" customHeight="1" thickBot="1">
      <c r="A78" s="25" t="s">
        <v>140</v>
      </c>
      <c r="B78" s="26">
        <v>6</v>
      </c>
      <c r="C78" s="26">
        <v>1</v>
      </c>
      <c r="D78" s="26">
        <v>1</v>
      </c>
      <c r="E78" s="26">
        <v>5</v>
      </c>
      <c r="F78" s="26">
        <v>0</v>
      </c>
      <c r="G78" s="23">
        <v>0</v>
      </c>
      <c r="H78" s="25">
        <v>0</v>
      </c>
      <c r="I78" s="86" t="s">
        <v>109</v>
      </c>
      <c r="J78" s="87"/>
      <c r="K78" s="11" t="s">
        <v>12</v>
      </c>
      <c r="L78" s="46">
        <f>L80+L82</f>
        <v>224.3</v>
      </c>
      <c r="M78" s="46">
        <f>M80+M82</f>
        <v>224.3</v>
      </c>
      <c r="N78" s="46">
        <f>N80+N82</f>
        <v>224.3</v>
      </c>
      <c r="O78" s="46">
        <f>L78+M78+N78</f>
        <v>672.9000000000001</v>
      </c>
      <c r="P78" s="11">
        <v>2016</v>
      </c>
    </row>
    <row r="79" spans="1:16" s="3" customFormat="1" ht="63.75" customHeight="1" thickBot="1">
      <c r="A79" s="21" t="s">
        <v>140</v>
      </c>
      <c r="B79" s="22">
        <v>6</v>
      </c>
      <c r="C79" s="22">
        <v>1</v>
      </c>
      <c r="D79" s="22">
        <v>1</v>
      </c>
      <c r="E79" s="22">
        <v>5</v>
      </c>
      <c r="F79" s="22">
        <v>0</v>
      </c>
      <c r="G79" s="23">
        <v>0</v>
      </c>
      <c r="H79" s="21">
        <v>1</v>
      </c>
      <c r="I79" s="77" t="s">
        <v>110</v>
      </c>
      <c r="J79" s="78"/>
      <c r="K79" s="15" t="s">
        <v>13</v>
      </c>
      <c r="L79" s="15">
        <v>212</v>
      </c>
      <c r="M79" s="15">
        <v>212</v>
      </c>
      <c r="N79" s="15">
        <v>212</v>
      </c>
      <c r="O79" s="15">
        <f>L79+M79+N79</f>
        <v>636</v>
      </c>
      <c r="P79" s="15">
        <v>2016</v>
      </c>
    </row>
    <row r="80" spans="1:16" s="3" customFormat="1" ht="48" customHeight="1" thickBot="1">
      <c r="A80" s="41" t="s">
        <v>140</v>
      </c>
      <c r="B80" s="42">
        <v>6</v>
      </c>
      <c r="C80" s="42">
        <v>1</v>
      </c>
      <c r="D80" s="42">
        <v>1</v>
      </c>
      <c r="E80" s="42">
        <v>5</v>
      </c>
      <c r="F80" s="42">
        <v>0</v>
      </c>
      <c r="G80" s="43">
        <v>1</v>
      </c>
      <c r="H80" s="41">
        <v>0</v>
      </c>
      <c r="I80" s="81" t="s">
        <v>65</v>
      </c>
      <c r="J80" s="82"/>
      <c r="K80" s="44" t="s">
        <v>12</v>
      </c>
      <c r="L80" s="59">
        <v>178.3</v>
      </c>
      <c r="M80" s="59">
        <v>178.3</v>
      </c>
      <c r="N80" s="59">
        <v>178.3</v>
      </c>
      <c r="O80" s="59">
        <f>L80+M80+N80</f>
        <v>534.9000000000001</v>
      </c>
      <c r="P80" s="44">
        <v>2016</v>
      </c>
    </row>
    <row r="81" spans="1:16" s="3" customFormat="1" ht="51.75" customHeight="1" thickBot="1">
      <c r="A81" s="6" t="s">
        <v>140</v>
      </c>
      <c r="B81" s="7">
        <v>6</v>
      </c>
      <c r="C81" s="7">
        <v>1</v>
      </c>
      <c r="D81" s="7">
        <v>1</v>
      </c>
      <c r="E81" s="7">
        <v>5</v>
      </c>
      <c r="F81" s="7">
        <v>0</v>
      </c>
      <c r="G81" s="27">
        <v>1</v>
      </c>
      <c r="H81" s="6">
        <v>1</v>
      </c>
      <c r="I81" s="77" t="s">
        <v>111</v>
      </c>
      <c r="J81" s="78"/>
      <c r="K81" s="11" t="s">
        <v>17</v>
      </c>
      <c r="L81" s="11">
        <v>200</v>
      </c>
      <c r="M81" s="11">
        <v>200</v>
      </c>
      <c r="N81" s="11">
        <v>200</v>
      </c>
      <c r="O81" s="11">
        <v>600</v>
      </c>
      <c r="P81" s="11">
        <v>2016</v>
      </c>
    </row>
    <row r="82" spans="1:16" s="3" customFormat="1" ht="45.75" customHeight="1" thickBot="1">
      <c r="A82" s="41" t="s">
        <v>140</v>
      </c>
      <c r="B82" s="42">
        <v>6</v>
      </c>
      <c r="C82" s="42">
        <v>1</v>
      </c>
      <c r="D82" s="42">
        <v>1</v>
      </c>
      <c r="E82" s="42">
        <v>5</v>
      </c>
      <c r="F82" s="42">
        <v>0</v>
      </c>
      <c r="G82" s="43">
        <v>2</v>
      </c>
      <c r="H82" s="41">
        <v>0</v>
      </c>
      <c r="I82" s="81" t="s">
        <v>66</v>
      </c>
      <c r="J82" s="82"/>
      <c r="K82" s="44" t="s">
        <v>12</v>
      </c>
      <c r="L82" s="59">
        <v>46</v>
      </c>
      <c r="M82" s="59">
        <v>46</v>
      </c>
      <c r="N82" s="59">
        <v>46</v>
      </c>
      <c r="O82" s="59">
        <f>L82+M82+N82</f>
        <v>138</v>
      </c>
      <c r="P82" s="44">
        <v>2016</v>
      </c>
    </row>
    <row r="83" spans="1:16" s="3" customFormat="1" ht="45.75" customHeight="1" thickBot="1">
      <c r="A83" s="9" t="s">
        <v>140</v>
      </c>
      <c r="B83" s="28">
        <v>6</v>
      </c>
      <c r="C83" s="28">
        <v>1</v>
      </c>
      <c r="D83" s="28">
        <v>1</v>
      </c>
      <c r="E83" s="28">
        <v>5</v>
      </c>
      <c r="F83" s="28">
        <v>0</v>
      </c>
      <c r="G83" s="27">
        <v>2</v>
      </c>
      <c r="H83" s="9">
        <v>1</v>
      </c>
      <c r="I83" s="77" t="s">
        <v>112</v>
      </c>
      <c r="J83" s="78"/>
      <c r="K83" s="15" t="s">
        <v>17</v>
      </c>
      <c r="L83" s="15">
        <v>12</v>
      </c>
      <c r="M83" s="15">
        <v>12</v>
      </c>
      <c r="N83" s="15">
        <v>12</v>
      </c>
      <c r="O83" s="15">
        <v>36</v>
      </c>
      <c r="P83" s="15">
        <v>2016</v>
      </c>
    </row>
    <row r="84" spans="1:16" s="3" customFormat="1" ht="82.5" customHeight="1" thickBot="1">
      <c r="A84" s="25" t="s">
        <v>140</v>
      </c>
      <c r="B84" s="26">
        <v>6</v>
      </c>
      <c r="C84" s="26">
        <v>1</v>
      </c>
      <c r="D84" s="26">
        <v>1</v>
      </c>
      <c r="E84" s="26">
        <v>5</v>
      </c>
      <c r="F84" s="26">
        <v>0</v>
      </c>
      <c r="G84" s="23">
        <v>3</v>
      </c>
      <c r="H84" s="25">
        <v>0</v>
      </c>
      <c r="I84" s="77" t="s">
        <v>58</v>
      </c>
      <c r="J84" s="78"/>
      <c r="K84" s="11" t="s">
        <v>20</v>
      </c>
      <c r="L84" s="11" t="s">
        <v>21</v>
      </c>
      <c r="M84" s="11" t="s">
        <v>21</v>
      </c>
      <c r="N84" s="11" t="s">
        <v>21</v>
      </c>
      <c r="O84" s="11" t="s">
        <v>21</v>
      </c>
      <c r="P84" s="11">
        <v>2016</v>
      </c>
    </row>
    <row r="85" spans="1:16" s="3" customFormat="1" ht="85.5" customHeight="1" thickBot="1">
      <c r="A85" s="25" t="s">
        <v>140</v>
      </c>
      <c r="B85" s="26">
        <v>6</v>
      </c>
      <c r="C85" s="26">
        <v>1</v>
      </c>
      <c r="D85" s="26">
        <v>1</v>
      </c>
      <c r="E85" s="26">
        <v>5</v>
      </c>
      <c r="F85" s="26">
        <v>0</v>
      </c>
      <c r="G85" s="23">
        <v>3</v>
      </c>
      <c r="H85" s="25">
        <v>1</v>
      </c>
      <c r="I85" s="77" t="s">
        <v>113</v>
      </c>
      <c r="J85" s="78"/>
      <c r="K85" s="11" t="s">
        <v>13</v>
      </c>
      <c r="L85" s="11">
        <v>2</v>
      </c>
      <c r="M85" s="11">
        <v>2</v>
      </c>
      <c r="N85" s="11">
        <v>2</v>
      </c>
      <c r="O85" s="11">
        <v>6</v>
      </c>
      <c r="P85" s="11">
        <v>2016</v>
      </c>
    </row>
    <row r="86" spans="1:16" s="3" customFormat="1" ht="65.25" customHeight="1" thickBot="1">
      <c r="A86" s="60" t="s">
        <v>140</v>
      </c>
      <c r="B86" s="61">
        <v>6</v>
      </c>
      <c r="C86" s="68">
        <v>2</v>
      </c>
      <c r="D86" s="68">
        <v>0</v>
      </c>
      <c r="E86" s="68">
        <v>0</v>
      </c>
      <c r="F86" s="68">
        <v>0</v>
      </c>
      <c r="G86" s="62">
        <v>0</v>
      </c>
      <c r="H86" s="69">
        <v>0</v>
      </c>
      <c r="I86" s="79" t="s">
        <v>50</v>
      </c>
      <c r="J86" s="80"/>
      <c r="K86" s="54" t="s">
        <v>12</v>
      </c>
      <c r="L86" s="70" t="s">
        <v>138</v>
      </c>
      <c r="M86" s="70">
        <v>37789.6</v>
      </c>
      <c r="N86" s="70">
        <v>37417.9</v>
      </c>
      <c r="O86" s="70">
        <v>114489.6</v>
      </c>
      <c r="P86" s="71">
        <v>2016</v>
      </c>
    </row>
    <row r="87" spans="1:16" s="3" customFormat="1" ht="49.5" customHeight="1" thickBot="1">
      <c r="A87" s="72" t="s">
        <v>140</v>
      </c>
      <c r="B87" s="73">
        <v>6</v>
      </c>
      <c r="C87" s="73">
        <v>2</v>
      </c>
      <c r="D87" s="73">
        <v>1</v>
      </c>
      <c r="E87" s="73">
        <v>1</v>
      </c>
      <c r="F87" s="73">
        <v>0</v>
      </c>
      <c r="G87" s="74">
        <v>0</v>
      </c>
      <c r="H87" s="72">
        <v>0</v>
      </c>
      <c r="I87" s="98" t="s">
        <v>114</v>
      </c>
      <c r="J87" s="99"/>
      <c r="K87" s="44" t="s">
        <v>12</v>
      </c>
      <c r="L87" s="59">
        <f>L89</f>
        <v>9894.2</v>
      </c>
      <c r="M87" s="59">
        <f>M89</f>
        <v>9887.2</v>
      </c>
      <c r="N87" s="59">
        <f>N89</f>
        <v>9887.2</v>
      </c>
      <c r="O87" s="59">
        <f>L87+M87+N87</f>
        <v>29668.600000000002</v>
      </c>
      <c r="P87" s="44">
        <v>2016</v>
      </c>
    </row>
    <row r="88" spans="1:16" s="3" customFormat="1" ht="34.5" customHeight="1" thickBot="1">
      <c r="A88" s="72" t="s">
        <v>140</v>
      </c>
      <c r="B88" s="73">
        <v>6</v>
      </c>
      <c r="C88" s="73">
        <v>2</v>
      </c>
      <c r="D88" s="73">
        <v>1</v>
      </c>
      <c r="E88" s="73">
        <v>1</v>
      </c>
      <c r="F88" s="73">
        <v>0</v>
      </c>
      <c r="G88" s="74">
        <v>0</v>
      </c>
      <c r="H88" s="72">
        <v>1</v>
      </c>
      <c r="I88" s="130" t="s">
        <v>115</v>
      </c>
      <c r="J88" s="131"/>
      <c r="K88" s="75" t="s">
        <v>13</v>
      </c>
      <c r="L88" s="75">
        <v>2</v>
      </c>
      <c r="M88" s="75">
        <v>2</v>
      </c>
      <c r="N88" s="75">
        <v>2</v>
      </c>
      <c r="O88" s="75">
        <v>6</v>
      </c>
      <c r="P88" s="44">
        <v>2016</v>
      </c>
    </row>
    <row r="89" spans="1:16" s="3" customFormat="1" ht="53.25" customHeight="1" thickBot="1">
      <c r="A89" s="53" t="s">
        <v>140</v>
      </c>
      <c r="B89" s="52">
        <v>6</v>
      </c>
      <c r="C89" s="52">
        <v>2</v>
      </c>
      <c r="D89" s="52">
        <v>1</v>
      </c>
      <c r="E89" s="52">
        <v>1</v>
      </c>
      <c r="F89" s="52">
        <v>0</v>
      </c>
      <c r="G89" s="43">
        <v>1</v>
      </c>
      <c r="H89" s="53">
        <v>0</v>
      </c>
      <c r="I89" s="81" t="s">
        <v>67</v>
      </c>
      <c r="J89" s="82"/>
      <c r="K89" s="54" t="s">
        <v>12</v>
      </c>
      <c r="L89" s="55">
        <v>9894.2</v>
      </c>
      <c r="M89" s="55">
        <v>9887.2</v>
      </c>
      <c r="N89" s="55">
        <v>9887.2</v>
      </c>
      <c r="O89" s="55">
        <f>L89+M89+N89</f>
        <v>29668.600000000002</v>
      </c>
      <c r="P89" s="54">
        <v>2016</v>
      </c>
    </row>
    <row r="90" spans="1:16" s="3" customFormat="1" ht="51" customHeight="1" thickBot="1">
      <c r="A90" s="6" t="s">
        <v>140</v>
      </c>
      <c r="B90" s="7">
        <v>6</v>
      </c>
      <c r="C90" s="7">
        <v>2</v>
      </c>
      <c r="D90" s="7">
        <v>1</v>
      </c>
      <c r="E90" s="7">
        <v>1</v>
      </c>
      <c r="F90" s="7">
        <v>0</v>
      </c>
      <c r="G90" s="27">
        <v>1</v>
      </c>
      <c r="H90" s="6">
        <v>1</v>
      </c>
      <c r="I90" s="77" t="s">
        <v>116</v>
      </c>
      <c r="J90" s="78"/>
      <c r="K90" s="11" t="s">
        <v>22</v>
      </c>
      <c r="L90" s="11">
        <v>100</v>
      </c>
      <c r="M90" s="11">
        <v>100</v>
      </c>
      <c r="N90" s="11">
        <v>100</v>
      </c>
      <c r="O90" s="11">
        <v>100</v>
      </c>
      <c r="P90" s="11">
        <v>2016</v>
      </c>
    </row>
    <row r="91" spans="1:16" s="3" customFormat="1" ht="84" customHeight="1" thickBot="1">
      <c r="A91" s="25" t="s">
        <v>140</v>
      </c>
      <c r="B91" s="26">
        <v>6</v>
      </c>
      <c r="C91" s="26">
        <v>2</v>
      </c>
      <c r="D91" s="26">
        <v>1</v>
      </c>
      <c r="E91" s="26">
        <v>1</v>
      </c>
      <c r="F91" s="26">
        <v>0</v>
      </c>
      <c r="G91" s="23">
        <v>2</v>
      </c>
      <c r="H91" s="25">
        <v>0</v>
      </c>
      <c r="I91" s="77" t="s">
        <v>57</v>
      </c>
      <c r="J91" s="78"/>
      <c r="K91" s="11" t="s">
        <v>20</v>
      </c>
      <c r="L91" s="11" t="s">
        <v>21</v>
      </c>
      <c r="M91" s="11" t="s">
        <v>21</v>
      </c>
      <c r="N91" s="11" t="s">
        <v>21</v>
      </c>
      <c r="O91" s="11" t="s">
        <v>21</v>
      </c>
      <c r="P91" s="11">
        <v>2016</v>
      </c>
    </row>
    <row r="92" spans="1:16" s="3" customFormat="1" ht="79.5" customHeight="1" thickBot="1">
      <c r="A92" s="21" t="s">
        <v>140</v>
      </c>
      <c r="B92" s="22">
        <v>6</v>
      </c>
      <c r="C92" s="22">
        <v>2</v>
      </c>
      <c r="D92" s="22">
        <v>1</v>
      </c>
      <c r="E92" s="22">
        <v>1</v>
      </c>
      <c r="F92" s="22">
        <v>0</v>
      </c>
      <c r="G92" s="23">
        <v>2</v>
      </c>
      <c r="H92" s="21">
        <v>1</v>
      </c>
      <c r="I92" s="77" t="s">
        <v>117</v>
      </c>
      <c r="J92" s="78"/>
      <c r="K92" s="15" t="s">
        <v>13</v>
      </c>
      <c r="L92" s="15">
        <v>1</v>
      </c>
      <c r="M92" s="15">
        <v>2</v>
      </c>
      <c r="N92" s="15">
        <v>3</v>
      </c>
      <c r="O92" s="15">
        <v>6</v>
      </c>
      <c r="P92" s="15">
        <v>2016</v>
      </c>
    </row>
    <row r="93" spans="1:16" s="3" customFormat="1" ht="81.75" customHeight="1" thickBot="1">
      <c r="A93" s="25" t="s">
        <v>140</v>
      </c>
      <c r="B93" s="26">
        <v>6</v>
      </c>
      <c r="C93" s="26">
        <v>2</v>
      </c>
      <c r="D93" s="26">
        <v>1</v>
      </c>
      <c r="E93" s="26">
        <v>1</v>
      </c>
      <c r="F93" s="26">
        <v>0</v>
      </c>
      <c r="G93" s="23">
        <v>3</v>
      </c>
      <c r="H93" s="25">
        <v>0</v>
      </c>
      <c r="I93" s="77" t="s">
        <v>29</v>
      </c>
      <c r="J93" s="78"/>
      <c r="K93" s="11" t="s">
        <v>20</v>
      </c>
      <c r="L93" s="11" t="s">
        <v>21</v>
      </c>
      <c r="M93" s="11" t="s">
        <v>21</v>
      </c>
      <c r="N93" s="11" t="s">
        <v>21</v>
      </c>
      <c r="O93" s="11" t="s">
        <v>21</v>
      </c>
      <c r="P93" s="11">
        <v>2016</v>
      </c>
    </row>
    <row r="94" spans="1:16" s="3" customFormat="1" ht="28.5" customHeight="1" thickBot="1">
      <c r="A94" s="25" t="s">
        <v>140</v>
      </c>
      <c r="B94" s="26">
        <v>6</v>
      </c>
      <c r="C94" s="26">
        <v>2</v>
      </c>
      <c r="D94" s="26">
        <v>1</v>
      </c>
      <c r="E94" s="26">
        <v>1</v>
      </c>
      <c r="F94" s="26">
        <v>0</v>
      </c>
      <c r="G94" s="23">
        <v>3</v>
      </c>
      <c r="H94" s="25">
        <v>1</v>
      </c>
      <c r="I94" s="77" t="s">
        <v>118</v>
      </c>
      <c r="J94" s="78"/>
      <c r="K94" s="11" t="s">
        <v>13</v>
      </c>
      <c r="L94" s="11">
        <v>48</v>
      </c>
      <c r="M94" s="11">
        <v>48</v>
      </c>
      <c r="N94" s="11">
        <v>48</v>
      </c>
      <c r="O94" s="11">
        <f>L94+M94+N94</f>
        <v>144</v>
      </c>
      <c r="P94" s="11">
        <v>2016</v>
      </c>
    </row>
    <row r="95" spans="1:16" s="3" customFormat="1" ht="82.5" customHeight="1" thickBot="1">
      <c r="A95" s="25" t="s">
        <v>140</v>
      </c>
      <c r="B95" s="26">
        <v>6</v>
      </c>
      <c r="C95" s="22">
        <v>2</v>
      </c>
      <c r="D95" s="22">
        <v>1</v>
      </c>
      <c r="E95" s="22">
        <v>1</v>
      </c>
      <c r="F95" s="22">
        <v>0</v>
      </c>
      <c r="G95" s="23">
        <v>4</v>
      </c>
      <c r="H95" s="21">
        <v>0</v>
      </c>
      <c r="I95" s="77" t="s">
        <v>30</v>
      </c>
      <c r="J95" s="78"/>
      <c r="K95" s="15" t="s">
        <v>20</v>
      </c>
      <c r="L95" s="15" t="s">
        <v>21</v>
      </c>
      <c r="M95" s="15" t="s">
        <v>21</v>
      </c>
      <c r="N95" s="15" t="s">
        <v>21</v>
      </c>
      <c r="O95" s="15" t="s">
        <v>21</v>
      </c>
      <c r="P95" s="15">
        <v>2016</v>
      </c>
    </row>
    <row r="96" spans="1:16" s="3" customFormat="1" ht="36" customHeight="1" thickBot="1">
      <c r="A96" s="25" t="s">
        <v>140</v>
      </c>
      <c r="B96" s="26">
        <v>6</v>
      </c>
      <c r="C96" s="26">
        <v>2</v>
      </c>
      <c r="D96" s="26">
        <v>1</v>
      </c>
      <c r="E96" s="26">
        <v>1</v>
      </c>
      <c r="F96" s="26">
        <v>0</v>
      </c>
      <c r="G96" s="23">
        <v>4</v>
      </c>
      <c r="H96" s="25">
        <v>1</v>
      </c>
      <c r="I96" s="77" t="s">
        <v>119</v>
      </c>
      <c r="J96" s="78"/>
      <c r="K96" s="11" t="s">
        <v>13</v>
      </c>
      <c r="L96" s="11">
        <v>4</v>
      </c>
      <c r="M96" s="11">
        <v>4</v>
      </c>
      <c r="N96" s="11">
        <v>4</v>
      </c>
      <c r="O96" s="11">
        <v>12</v>
      </c>
      <c r="P96" s="11">
        <v>2016</v>
      </c>
    </row>
    <row r="97" spans="1:16" s="3" customFormat="1" ht="38.25" customHeight="1" thickBot="1">
      <c r="A97" s="25" t="s">
        <v>140</v>
      </c>
      <c r="B97" s="26">
        <v>6</v>
      </c>
      <c r="C97" s="26">
        <v>2</v>
      </c>
      <c r="D97" s="26">
        <v>1</v>
      </c>
      <c r="E97" s="26">
        <v>2</v>
      </c>
      <c r="F97" s="26">
        <v>0</v>
      </c>
      <c r="G97" s="23">
        <v>0</v>
      </c>
      <c r="H97" s="25">
        <v>0</v>
      </c>
      <c r="I97" s="86" t="s">
        <v>143</v>
      </c>
      <c r="J97" s="87"/>
      <c r="K97" s="11" t="s">
        <v>12</v>
      </c>
      <c r="L97" s="46">
        <v>29387.9</v>
      </c>
      <c r="M97" s="46">
        <v>27902.4</v>
      </c>
      <c r="N97" s="46">
        <v>27530.7</v>
      </c>
      <c r="O97" s="46">
        <v>84821</v>
      </c>
      <c r="P97" s="11">
        <v>2016</v>
      </c>
    </row>
    <row r="98" spans="1:16" s="3" customFormat="1" ht="66.75" customHeight="1" thickBot="1">
      <c r="A98" s="25" t="s">
        <v>140</v>
      </c>
      <c r="B98" s="26">
        <v>6</v>
      </c>
      <c r="C98" s="26">
        <v>2</v>
      </c>
      <c r="D98" s="26">
        <v>1</v>
      </c>
      <c r="E98" s="26">
        <v>2</v>
      </c>
      <c r="F98" s="26">
        <v>0</v>
      </c>
      <c r="G98" s="23">
        <v>0</v>
      </c>
      <c r="H98" s="25">
        <v>1</v>
      </c>
      <c r="I98" s="77" t="s">
        <v>120</v>
      </c>
      <c r="J98" s="78"/>
      <c r="K98" s="11" t="s">
        <v>13</v>
      </c>
      <c r="L98" s="11">
        <v>0</v>
      </c>
      <c r="M98" s="11">
        <v>1</v>
      </c>
      <c r="N98" s="11">
        <v>0</v>
      </c>
      <c r="O98" s="11">
        <v>1</v>
      </c>
      <c r="P98" s="11">
        <v>2016</v>
      </c>
    </row>
    <row r="99" spans="1:16" s="3" customFormat="1" ht="49.5" customHeight="1" thickBot="1">
      <c r="A99" s="53" t="s">
        <v>140</v>
      </c>
      <c r="B99" s="52">
        <v>6</v>
      </c>
      <c r="C99" s="52">
        <v>2</v>
      </c>
      <c r="D99" s="52">
        <v>1</v>
      </c>
      <c r="E99" s="52">
        <v>2</v>
      </c>
      <c r="F99" s="52">
        <v>0</v>
      </c>
      <c r="G99" s="43">
        <v>1</v>
      </c>
      <c r="H99" s="53">
        <v>0</v>
      </c>
      <c r="I99" s="81" t="s">
        <v>68</v>
      </c>
      <c r="J99" s="82"/>
      <c r="K99" s="54" t="s">
        <v>12</v>
      </c>
      <c r="L99" s="55">
        <v>25325</v>
      </c>
      <c r="M99" s="55">
        <v>25899.5</v>
      </c>
      <c r="N99" s="55">
        <v>26067.8</v>
      </c>
      <c r="O99" s="55">
        <f>L99+M99+N99</f>
        <v>77292.3</v>
      </c>
      <c r="P99" s="54">
        <v>2016</v>
      </c>
    </row>
    <row r="100" spans="1:16" s="3" customFormat="1" ht="51" customHeight="1" thickBot="1">
      <c r="A100" s="41" t="s">
        <v>140</v>
      </c>
      <c r="B100" s="42">
        <v>6</v>
      </c>
      <c r="C100" s="53">
        <v>2</v>
      </c>
      <c r="D100" s="53">
        <v>1</v>
      </c>
      <c r="E100" s="53">
        <v>2</v>
      </c>
      <c r="F100" s="53">
        <v>0</v>
      </c>
      <c r="G100" s="53">
        <v>1</v>
      </c>
      <c r="H100" s="53">
        <v>1</v>
      </c>
      <c r="I100" s="81" t="s">
        <v>144</v>
      </c>
      <c r="J100" s="82"/>
      <c r="K100" s="44" t="s">
        <v>22</v>
      </c>
      <c r="L100" s="44">
        <v>100</v>
      </c>
      <c r="M100" s="44">
        <v>100</v>
      </c>
      <c r="N100" s="44">
        <v>100</v>
      </c>
      <c r="O100" s="44">
        <v>100</v>
      </c>
      <c r="P100" s="44">
        <v>2016</v>
      </c>
    </row>
    <row r="101" spans="1:16" s="3" customFormat="1" ht="51.75" customHeight="1" thickBot="1">
      <c r="A101" s="41" t="s">
        <v>140</v>
      </c>
      <c r="B101" s="42">
        <v>6</v>
      </c>
      <c r="C101" s="42">
        <v>2</v>
      </c>
      <c r="D101" s="42">
        <v>1</v>
      </c>
      <c r="E101" s="42">
        <v>2</v>
      </c>
      <c r="F101" s="42">
        <v>0</v>
      </c>
      <c r="G101" s="65">
        <v>2</v>
      </c>
      <c r="H101" s="41">
        <v>0</v>
      </c>
      <c r="I101" s="128" t="s">
        <v>69</v>
      </c>
      <c r="J101" s="129"/>
      <c r="K101" s="44" t="s">
        <v>12</v>
      </c>
      <c r="L101" s="59">
        <v>1462.85</v>
      </c>
      <c r="M101" s="59">
        <v>1462.85</v>
      </c>
      <c r="N101" s="59">
        <v>1462.9</v>
      </c>
      <c r="O101" s="59">
        <f>L101+M101+N101+0.1</f>
        <v>4388.700000000001</v>
      </c>
      <c r="P101" s="44">
        <v>2016</v>
      </c>
    </row>
    <row r="102" spans="1:16" s="3" customFormat="1" ht="34.5" customHeight="1" thickBot="1">
      <c r="A102" s="6" t="s">
        <v>140</v>
      </c>
      <c r="B102" s="7">
        <v>6</v>
      </c>
      <c r="C102" s="7">
        <v>2</v>
      </c>
      <c r="D102" s="7">
        <v>1</v>
      </c>
      <c r="E102" s="7">
        <v>2</v>
      </c>
      <c r="F102" s="7">
        <v>0</v>
      </c>
      <c r="G102" s="27">
        <v>2</v>
      </c>
      <c r="H102" s="6">
        <v>1</v>
      </c>
      <c r="I102" s="77" t="s">
        <v>121</v>
      </c>
      <c r="J102" s="78"/>
      <c r="K102" s="11" t="s">
        <v>13</v>
      </c>
      <c r="L102" s="11">
        <v>690</v>
      </c>
      <c r="M102" s="11">
        <v>690</v>
      </c>
      <c r="N102" s="11">
        <v>690</v>
      </c>
      <c r="O102" s="11">
        <v>2070</v>
      </c>
      <c r="P102" s="11">
        <v>2016</v>
      </c>
    </row>
    <row r="103" spans="1:16" s="3" customFormat="1" ht="53.25" customHeight="1" thickBot="1">
      <c r="A103" s="53" t="s">
        <v>140</v>
      </c>
      <c r="B103" s="52">
        <v>6</v>
      </c>
      <c r="C103" s="52">
        <v>2</v>
      </c>
      <c r="D103" s="52">
        <v>1</v>
      </c>
      <c r="E103" s="52">
        <v>2</v>
      </c>
      <c r="F103" s="52">
        <v>0</v>
      </c>
      <c r="G103" s="43">
        <v>3</v>
      </c>
      <c r="H103" s="53">
        <v>0</v>
      </c>
      <c r="I103" s="81" t="s">
        <v>142</v>
      </c>
      <c r="J103" s="82"/>
      <c r="K103" s="54" t="s">
        <v>12</v>
      </c>
      <c r="L103" s="55">
        <v>2600</v>
      </c>
      <c r="M103" s="55">
        <v>540</v>
      </c>
      <c r="N103" s="55">
        <v>0</v>
      </c>
      <c r="O103" s="55">
        <f>L103+M103+N103</f>
        <v>3140</v>
      </c>
      <c r="P103" s="54">
        <v>2015</v>
      </c>
    </row>
    <row r="104" spans="1:16" s="3" customFormat="1" ht="54" customHeight="1" thickBot="1">
      <c r="A104" s="6" t="s">
        <v>140</v>
      </c>
      <c r="B104" s="7">
        <v>6</v>
      </c>
      <c r="C104" s="7">
        <v>2</v>
      </c>
      <c r="D104" s="7">
        <v>1</v>
      </c>
      <c r="E104" s="7">
        <v>2</v>
      </c>
      <c r="F104" s="7">
        <v>0</v>
      </c>
      <c r="G104" s="27">
        <v>3</v>
      </c>
      <c r="H104" s="6">
        <v>1</v>
      </c>
      <c r="I104" s="77" t="s">
        <v>122</v>
      </c>
      <c r="J104" s="78"/>
      <c r="K104" s="11" t="s">
        <v>13</v>
      </c>
      <c r="L104" s="11">
        <v>6</v>
      </c>
      <c r="M104" s="11">
        <v>0</v>
      </c>
      <c r="N104" s="11">
        <v>0</v>
      </c>
      <c r="O104" s="11">
        <v>6</v>
      </c>
      <c r="P104" s="11">
        <v>2014</v>
      </c>
    </row>
    <row r="105" spans="1:16" s="3" customFormat="1" ht="52.5" customHeight="1" thickBot="1">
      <c r="A105" s="6" t="s">
        <v>140</v>
      </c>
      <c r="B105" s="7">
        <v>6</v>
      </c>
      <c r="C105" s="7">
        <v>2</v>
      </c>
      <c r="D105" s="7">
        <v>1</v>
      </c>
      <c r="E105" s="7">
        <v>2</v>
      </c>
      <c r="F105" s="7">
        <v>0</v>
      </c>
      <c r="G105" s="27">
        <v>3</v>
      </c>
      <c r="H105" s="6">
        <v>2</v>
      </c>
      <c r="I105" s="77" t="s">
        <v>123</v>
      </c>
      <c r="J105" s="78"/>
      <c r="K105" s="11" t="s">
        <v>13</v>
      </c>
      <c r="L105" s="11">
        <v>0</v>
      </c>
      <c r="M105" s="11">
        <v>4</v>
      </c>
      <c r="N105" s="11">
        <v>0</v>
      </c>
      <c r="O105" s="11">
        <v>4</v>
      </c>
      <c r="P105" s="11">
        <v>2015</v>
      </c>
    </row>
    <row r="106" spans="1:16" s="3" customFormat="1" ht="38.25" customHeight="1" thickBot="1">
      <c r="A106" s="6" t="s">
        <v>140</v>
      </c>
      <c r="B106" s="7">
        <v>6</v>
      </c>
      <c r="C106" s="28">
        <v>2</v>
      </c>
      <c r="D106" s="28">
        <v>1</v>
      </c>
      <c r="E106" s="28">
        <v>2</v>
      </c>
      <c r="F106" s="28">
        <v>0</v>
      </c>
      <c r="G106" s="27">
        <v>3</v>
      </c>
      <c r="H106" s="9">
        <v>3</v>
      </c>
      <c r="I106" s="77" t="s">
        <v>124</v>
      </c>
      <c r="J106" s="78"/>
      <c r="K106" s="15" t="s">
        <v>13</v>
      </c>
      <c r="L106" s="15">
        <v>0</v>
      </c>
      <c r="M106" s="15">
        <v>1</v>
      </c>
      <c r="N106" s="15">
        <v>0</v>
      </c>
      <c r="O106" s="15">
        <v>1</v>
      </c>
      <c r="P106" s="15">
        <v>2015</v>
      </c>
    </row>
    <row r="107" spans="1:16" s="3" customFormat="1" ht="40.5" customHeight="1" thickBot="1">
      <c r="A107" s="6" t="s">
        <v>140</v>
      </c>
      <c r="B107" s="7">
        <v>6</v>
      </c>
      <c r="C107" s="7">
        <v>2</v>
      </c>
      <c r="D107" s="7">
        <v>1</v>
      </c>
      <c r="E107" s="7">
        <v>2</v>
      </c>
      <c r="F107" s="7">
        <v>0</v>
      </c>
      <c r="G107" s="27">
        <v>3</v>
      </c>
      <c r="H107" s="6">
        <v>4</v>
      </c>
      <c r="I107" s="77" t="s">
        <v>125</v>
      </c>
      <c r="J107" s="78"/>
      <c r="K107" s="11" t="s">
        <v>13</v>
      </c>
      <c r="L107" s="11">
        <v>0</v>
      </c>
      <c r="M107" s="11">
        <v>1</v>
      </c>
      <c r="N107" s="11">
        <v>0</v>
      </c>
      <c r="O107" s="11">
        <v>1</v>
      </c>
      <c r="P107" s="11">
        <v>2015</v>
      </c>
    </row>
    <row r="108" spans="1:16" s="3" customFormat="1" ht="39" customHeight="1" thickBot="1">
      <c r="A108" s="6" t="s">
        <v>140</v>
      </c>
      <c r="B108" s="7">
        <v>6</v>
      </c>
      <c r="C108" s="7">
        <v>2</v>
      </c>
      <c r="D108" s="7">
        <v>1</v>
      </c>
      <c r="E108" s="7">
        <v>2</v>
      </c>
      <c r="F108" s="7">
        <v>0</v>
      </c>
      <c r="G108" s="27">
        <v>3</v>
      </c>
      <c r="H108" s="6">
        <v>5</v>
      </c>
      <c r="I108" s="77" t="s">
        <v>126</v>
      </c>
      <c r="J108" s="78"/>
      <c r="K108" s="11" t="s">
        <v>13</v>
      </c>
      <c r="L108" s="11">
        <v>1</v>
      </c>
      <c r="M108" s="11">
        <v>0</v>
      </c>
      <c r="N108" s="11">
        <v>0</v>
      </c>
      <c r="O108" s="11">
        <v>1</v>
      </c>
      <c r="P108" s="11">
        <v>2014</v>
      </c>
    </row>
    <row r="109" spans="1:16" s="3" customFormat="1" ht="66" customHeight="1" thickBot="1">
      <c r="A109" s="6" t="s">
        <v>140</v>
      </c>
      <c r="B109" s="7">
        <v>6</v>
      </c>
      <c r="C109" s="26">
        <v>2</v>
      </c>
      <c r="D109" s="26">
        <v>1</v>
      </c>
      <c r="E109" s="26">
        <v>2</v>
      </c>
      <c r="F109" s="26">
        <v>0</v>
      </c>
      <c r="G109" s="23">
        <v>4</v>
      </c>
      <c r="H109" s="25">
        <v>0</v>
      </c>
      <c r="I109" s="77" t="s">
        <v>31</v>
      </c>
      <c r="J109" s="78"/>
      <c r="K109" s="11" t="s">
        <v>20</v>
      </c>
      <c r="L109" s="11" t="s">
        <v>21</v>
      </c>
      <c r="M109" s="11" t="s">
        <v>21</v>
      </c>
      <c r="N109" s="11" t="s">
        <v>21</v>
      </c>
      <c r="O109" s="11" t="s">
        <v>21</v>
      </c>
      <c r="P109" s="11">
        <v>2016</v>
      </c>
    </row>
    <row r="110" spans="1:16" s="3" customFormat="1" ht="51.75" customHeight="1" thickBot="1">
      <c r="A110" s="6" t="s">
        <v>140</v>
      </c>
      <c r="B110" s="7">
        <v>6</v>
      </c>
      <c r="C110" s="7">
        <v>2</v>
      </c>
      <c r="D110" s="7">
        <v>1</v>
      </c>
      <c r="E110" s="7">
        <v>2</v>
      </c>
      <c r="F110" s="7">
        <v>0</v>
      </c>
      <c r="G110" s="27">
        <v>4</v>
      </c>
      <c r="H110" s="6">
        <v>1</v>
      </c>
      <c r="I110" s="77" t="s">
        <v>127</v>
      </c>
      <c r="J110" s="78"/>
      <c r="K110" s="11" t="s">
        <v>13</v>
      </c>
      <c r="L110" s="11">
        <v>1</v>
      </c>
      <c r="M110" s="11">
        <v>1</v>
      </c>
      <c r="N110" s="11">
        <v>1</v>
      </c>
      <c r="O110" s="11">
        <v>3</v>
      </c>
      <c r="P110" s="11">
        <v>2016</v>
      </c>
    </row>
    <row r="111" spans="1:16" s="3" customFormat="1" ht="97.5" customHeight="1" thickBot="1">
      <c r="A111" s="9" t="s">
        <v>140</v>
      </c>
      <c r="B111" s="28">
        <v>6</v>
      </c>
      <c r="C111" s="28">
        <v>2</v>
      </c>
      <c r="D111" s="28">
        <v>1</v>
      </c>
      <c r="E111" s="28">
        <v>2</v>
      </c>
      <c r="F111" s="28">
        <v>0</v>
      </c>
      <c r="G111" s="27">
        <v>5</v>
      </c>
      <c r="H111" s="9">
        <v>0</v>
      </c>
      <c r="I111" s="77" t="s">
        <v>32</v>
      </c>
      <c r="J111" s="78"/>
      <c r="K111" s="15" t="s">
        <v>20</v>
      </c>
      <c r="L111" s="15" t="s">
        <v>21</v>
      </c>
      <c r="M111" s="15" t="s">
        <v>21</v>
      </c>
      <c r="N111" s="15" t="s">
        <v>21</v>
      </c>
      <c r="O111" s="15" t="s">
        <v>21</v>
      </c>
      <c r="P111" s="15">
        <v>2016</v>
      </c>
    </row>
    <row r="112" spans="1:16" s="3" customFormat="1" ht="39" customHeight="1" thickBot="1">
      <c r="A112" s="6" t="s">
        <v>140</v>
      </c>
      <c r="B112" s="7">
        <v>6</v>
      </c>
      <c r="C112" s="7">
        <v>2</v>
      </c>
      <c r="D112" s="7">
        <v>1</v>
      </c>
      <c r="E112" s="7">
        <v>2</v>
      </c>
      <c r="F112" s="7">
        <v>0</v>
      </c>
      <c r="G112" s="27">
        <v>5</v>
      </c>
      <c r="H112" s="6">
        <v>1</v>
      </c>
      <c r="I112" s="77" t="s">
        <v>128</v>
      </c>
      <c r="J112" s="78"/>
      <c r="K112" s="11" t="s">
        <v>13</v>
      </c>
      <c r="L112" s="11">
        <v>1</v>
      </c>
      <c r="M112" s="11">
        <v>2</v>
      </c>
      <c r="N112" s="11">
        <v>2</v>
      </c>
      <c r="O112" s="11">
        <v>5</v>
      </c>
      <c r="P112" s="11">
        <v>2016</v>
      </c>
    </row>
    <row r="113" spans="1:16" s="3" customFormat="1" ht="40.5" customHeight="1" thickBot="1">
      <c r="A113" s="60" t="s">
        <v>140</v>
      </c>
      <c r="B113" s="61">
        <v>6</v>
      </c>
      <c r="C113" s="61">
        <v>3</v>
      </c>
      <c r="D113" s="61">
        <v>0</v>
      </c>
      <c r="E113" s="61">
        <v>0</v>
      </c>
      <c r="F113" s="61">
        <v>0</v>
      </c>
      <c r="G113" s="62">
        <v>0</v>
      </c>
      <c r="H113" s="60">
        <v>0</v>
      </c>
      <c r="I113" s="79" t="s">
        <v>51</v>
      </c>
      <c r="J113" s="80"/>
      <c r="K113" s="44" t="s">
        <v>15</v>
      </c>
      <c r="L113" s="63">
        <f>L114</f>
        <v>2134.2</v>
      </c>
      <c r="M113" s="63">
        <f>M114</f>
        <v>0</v>
      </c>
      <c r="N113" s="63">
        <f>N114</f>
        <v>0</v>
      </c>
      <c r="O113" s="63">
        <f>O116</f>
        <v>2134.2</v>
      </c>
      <c r="P113" s="64">
        <v>2014</v>
      </c>
    </row>
    <row r="114" spans="1:16" s="3" customFormat="1" ht="39.75" customHeight="1" thickBot="1">
      <c r="A114" s="21" t="s">
        <v>140</v>
      </c>
      <c r="B114" s="22">
        <v>6</v>
      </c>
      <c r="C114" s="22">
        <v>3</v>
      </c>
      <c r="D114" s="22">
        <v>1</v>
      </c>
      <c r="E114" s="22">
        <v>1</v>
      </c>
      <c r="F114" s="22">
        <v>0</v>
      </c>
      <c r="G114" s="23">
        <v>0</v>
      </c>
      <c r="H114" s="21">
        <v>0</v>
      </c>
      <c r="I114" s="86" t="s">
        <v>129</v>
      </c>
      <c r="J114" s="87"/>
      <c r="K114" s="15" t="s">
        <v>12</v>
      </c>
      <c r="L114" s="24">
        <f>L116</f>
        <v>2134.2</v>
      </c>
      <c r="M114" s="24">
        <v>0</v>
      </c>
      <c r="N114" s="24">
        <v>0</v>
      </c>
      <c r="O114" s="24">
        <f>L114+M114+N114</f>
        <v>2134.2</v>
      </c>
      <c r="P114" s="15">
        <v>2014</v>
      </c>
    </row>
    <row r="115" spans="1:16" s="3" customFormat="1" ht="53.25" customHeight="1" thickBot="1">
      <c r="A115" s="25" t="s">
        <v>140</v>
      </c>
      <c r="B115" s="26">
        <v>6</v>
      </c>
      <c r="C115" s="26">
        <v>3</v>
      </c>
      <c r="D115" s="26">
        <v>1</v>
      </c>
      <c r="E115" s="26">
        <v>1</v>
      </c>
      <c r="F115" s="26">
        <v>0</v>
      </c>
      <c r="G115" s="23">
        <v>0</v>
      </c>
      <c r="H115" s="25">
        <v>1</v>
      </c>
      <c r="I115" s="77" t="s">
        <v>130</v>
      </c>
      <c r="J115" s="78"/>
      <c r="K115" s="11" t="s">
        <v>13</v>
      </c>
      <c r="L115" s="11">
        <v>8</v>
      </c>
      <c r="M115" s="11">
        <v>0</v>
      </c>
      <c r="N115" s="11">
        <v>0</v>
      </c>
      <c r="O115" s="11">
        <v>8</v>
      </c>
      <c r="P115" s="11">
        <v>2014</v>
      </c>
    </row>
    <row r="116" spans="1:16" s="3" customFormat="1" ht="53.25" customHeight="1" thickBot="1">
      <c r="A116" s="41" t="s">
        <v>140</v>
      </c>
      <c r="B116" s="42">
        <v>6</v>
      </c>
      <c r="C116" s="42">
        <v>3</v>
      </c>
      <c r="D116" s="42">
        <v>1</v>
      </c>
      <c r="E116" s="42">
        <v>1</v>
      </c>
      <c r="F116" s="42">
        <v>0</v>
      </c>
      <c r="G116" s="43">
        <v>1</v>
      </c>
      <c r="H116" s="41">
        <v>0</v>
      </c>
      <c r="I116" s="81" t="s">
        <v>70</v>
      </c>
      <c r="J116" s="82"/>
      <c r="K116" s="44" t="s">
        <v>15</v>
      </c>
      <c r="L116" s="59">
        <v>2134.2</v>
      </c>
      <c r="M116" s="59">
        <v>0</v>
      </c>
      <c r="N116" s="59">
        <v>0</v>
      </c>
      <c r="O116" s="59">
        <f>L116+M116+N116</f>
        <v>2134.2</v>
      </c>
      <c r="P116" s="44">
        <v>2014</v>
      </c>
    </row>
    <row r="117" spans="1:16" s="3" customFormat="1" ht="42" customHeight="1" thickBot="1">
      <c r="A117" s="6" t="s">
        <v>140</v>
      </c>
      <c r="B117" s="7">
        <v>6</v>
      </c>
      <c r="C117" s="28">
        <v>3</v>
      </c>
      <c r="D117" s="28">
        <v>1</v>
      </c>
      <c r="E117" s="28">
        <v>1</v>
      </c>
      <c r="F117" s="28">
        <v>0</v>
      </c>
      <c r="G117" s="27">
        <v>1</v>
      </c>
      <c r="H117" s="9">
        <v>1</v>
      </c>
      <c r="I117" s="77" t="s">
        <v>131</v>
      </c>
      <c r="J117" s="78"/>
      <c r="K117" s="15" t="s">
        <v>17</v>
      </c>
      <c r="L117" s="15">
        <v>10</v>
      </c>
      <c r="M117" s="15">
        <v>0</v>
      </c>
      <c r="N117" s="15">
        <v>0</v>
      </c>
      <c r="O117" s="15">
        <v>10</v>
      </c>
      <c r="P117" s="15">
        <v>2014</v>
      </c>
    </row>
    <row r="118" spans="1:16" s="3" customFormat="1" ht="66" customHeight="1" thickBot="1">
      <c r="A118" s="6" t="s">
        <v>140</v>
      </c>
      <c r="B118" s="7">
        <v>6</v>
      </c>
      <c r="C118" s="7">
        <v>3</v>
      </c>
      <c r="D118" s="7">
        <v>1</v>
      </c>
      <c r="E118" s="7">
        <v>1</v>
      </c>
      <c r="F118" s="7">
        <v>0</v>
      </c>
      <c r="G118" s="27">
        <v>2</v>
      </c>
      <c r="H118" s="6">
        <v>0</v>
      </c>
      <c r="I118" s="77" t="s">
        <v>46</v>
      </c>
      <c r="J118" s="78"/>
      <c r="K118" s="11" t="s">
        <v>20</v>
      </c>
      <c r="L118" s="11" t="s">
        <v>21</v>
      </c>
      <c r="M118" s="11" t="s">
        <v>21</v>
      </c>
      <c r="N118" s="11" t="s">
        <v>21</v>
      </c>
      <c r="O118" s="11" t="s">
        <v>21</v>
      </c>
      <c r="P118" s="11">
        <v>2016</v>
      </c>
    </row>
    <row r="119" spans="1:16" s="3" customFormat="1" ht="46.5" customHeight="1" thickBot="1">
      <c r="A119" s="6" t="s">
        <v>140</v>
      </c>
      <c r="B119" s="7">
        <v>6</v>
      </c>
      <c r="C119" s="7">
        <v>3</v>
      </c>
      <c r="D119" s="7">
        <v>1</v>
      </c>
      <c r="E119" s="7">
        <v>1</v>
      </c>
      <c r="F119" s="7">
        <v>0</v>
      </c>
      <c r="G119" s="27">
        <v>2</v>
      </c>
      <c r="H119" s="6">
        <v>1</v>
      </c>
      <c r="I119" s="77" t="s">
        <v>132</v>
      </c>
      <c r="J119" s="78"/>
      <c r="K119" s="11" t="s">
        <v>13</v>
      </c>
      <c r="L119" s="11">
        <v>1</v>
      </c>
      <c r="M119" s="11">
        <v>1</v>
      </c>
      <c r="N119" s="11">
        <v>1</v>
      </c>
      <c r="O119" s="11">
        <v>3</v>
      </c>
      <c r="P119" s="11">
        <v>2016</v>
      </c>
    </row>
    <row r="120" spans="1:16" s="3" customFormat="1" ht="50.25" customHeight="1" thickBot="1">
      <c r="A120" s="60" t="s">
        <v>140</v>
      </c>
      <c r="B120" s="61">
        <v>6</v>
      </c>
      <c r="C120" s="61">
        <v>9</v>
      </c>
      <c r="D120" s="61">
        <v>0</v>
      </c>
      <c r="E120" s="61">
        <v>0</v>
      </c>
      <c r="F120" s="61">
        <v>0</v>
      </c>
      <c r="G120" s="62">
        <v>0</v>
      </c>
      <c r="H120" s="60">
        <v>0</v>
      </c>
      <c r="I120" s="79" t="s">
        <v>52</v>
      </c>
      <c r="J120" s="80"/>
      <c r="K120" s="44" t="s">
        <v>16</v>
      </c>
      <c r="L120" s="63">
        <f>L122+L123</f>
        <v>9017.4</v>
      </c>
      <c r="M120" s="63">
        <v>9042.7</v>
      </c>
      <c r="N120" s="63">
        <v>9042.7</v>
      </c>
      <c r="O120" s="63">
        <v>27102.8</v>
      </c>
      <c r="P120" s="64">
        <v>2016</v>
      </c>
    </row>
    <row r="121" spans="1:16" s="51" customFormat="1" ht="51" customHeight="1" thickBot="1">
      <c r="A121" s="6" t="s">
        <v>140</v>
      </c>
      <c r="B121" s="7">
        <v>6</v>
      </c>
      <c r="C121" s="7">
        <v>9</v>
      </c>
      <c r="D121" s="7">
        <v>1</v>
      </c>
      <c r="E121" s="7">
        <v>1</v>
      </c>
      <c r="F121" s="7">
        <v>0</v>
      </c>
      <c r="G121" s="27">
        <v>0</v>
      </c>
      <c r="H121" s="6">
        <v>0</v>
      </c>
      <c r="I121" s="77" t="s">
        <v>145</v>
      </c>
      <c r="J121" s="78"/>
      <c r="K121" s="11" t="s">
        <v>16</v>
      </c>
      <c r="L121" s="46">
        <f>SUM(L122:L123)</f>
        <v>9017.4</v>
      </c>
      <c r="M121" s="46">
        <v>9042.7</v>
      </c>
      <c r="N121" s="46">
        <v>9042.7</v>
      </c>
      <c r="O121" s="46">
        <v>27102.8</v>
      </c>
      <c r="P121" s="11">
        <v>2016</v>
      </c>
    </row>
    <row r="122" spans="1:16" s="3" customFormat="1" ht="57.75" customHeight="1" thickBot="1">
      <c r="A122" s="53" t="s">
        <v>140</v>
      </c>
      <c r="B122" s="52">
        <v>6</v>
      </c>
      <c r="C122" s="52">
        <v>9</v>
      </c>
      <c r="D122" s="52">
        <v>1</v>
      </c>
      <c r="E122" s="52">
        <v>1</v>
      </c>
      <c r="F122" s="52">
        <v>0</v>
      </c>
      <c r="G122" s="43">
        <v>1</v>
      </c>
      <c r="H122" s="53">
        <v>0</v>
      </c>
      <c r="I122" s="81" t="s">
        <v>133</v>
      </c>
      <c r="J122" s="82"/>
      <c r="K122" s="54" t="s">
        <v>16</v>
      </c>
      <c r="L122" s="55">
        <v>7717.4</v>
      </c>
      <c r="M122" s="55">
        <v>7742.7</v>
      </c>
      <c r="N122" s="55">
        <f>7742.75-0.1</f>
        <v>7742.65</v>
      </c>
      <c r="O122" s="55">
        <v>23202.8</v>
      </c>
      <c r="P122" s="54">
        <v>2016</v>
      </c>
    </row>
    <row r="123" spans="1:16" s="3" customFormat="1" ht="67.5" customHeight="1" thickBot="1">
      <c r="A123" s="41" t="s">
        <v>140</v>
      </c>
      <c r="B123" s="42">
        <v>6</v>
      </c>
      <c r="C123" s="42">
        <v>9</v>
      </c>
      <c r="D123" s="42">
        <v>1</v>
      </c>
      <c r="E123" s="42">
        <v>1</v>
      </c>
      <c r="F123" s="42">
        <v>0</v>
      </c>
      <c r="G123" s="43">
        <v>3</v>
      </c>
      <c r="H123" s="41">
        <v>0</v>
      </c>
      <c r="I123" s="81" t="s">
        <v>71</v>
      </c>
      <c r="J123" s="82"/>
      <c r="K123" s="44" t="s">
        <v>12</v>
      </c>
      <c r="L123" s="59">
        <v>1300</v>
      </c>
      <c r="M123" s="59">
        <v>1300</v>
      </c>
      <c r="N123" s="59">
        <v>1300</v>
      </c>
      <c r="O123" s="59">
        <f>L123+M123+N123</f>
        <v>3900</v>
      </c>
      <c r="P123" s="44">
        <v>2016</v>
      </c>
    </row>
    <row r="124" spans="1:16" s="3" customFormat="1" ht="16.5" thickBot="1">
      <c r="A124" s="6"/>
      <c r="B124" s="7"/>
      <c r="C124" s="7"/>
      <c r="D124" s="7"/>
      <c r="E124" s="7"/>
      <c r="F124" s="7"/>
      <c r="G124" s="27"/>
      <c r="H124" s="6"/>
      <c r="I124" s="77" t="s">
        <v>146</v>
      </c>
      <c r="J124" s="78"/>
      <c r="K124" s="11" t="s">
        <v>20</v>
      </c>
      <c r="L124" s="11" t="s">
        <v>21</v>
      </c>
      <c r="M124" s="11" t="s">
        <v>21</v>
      </c>
      <c r="N124" s="11" t="s">
        <v>21</v>
      </c>
      <c r="O124" s="11" t="s">
        <v>21</v>
      </c>
      <c r="P124" s="11">
        <v>2016</v>
      </c>
    </row>
    <row r="125" spans="1:16" s="3" customFormat="1" ht="114" customHeight="1" thickBot="1">
      <c r="A125" s="9" t="s">
        <v>140</v>
      </c>
      <c r="B125" s="28">
        <v>6</v>
      </c>
      <c r="C125" s="28">
        <v>9</v>
      </c>
      <c r="D125" s="28">
        <v>1</v>
      </c>
      <c r="E125" s="28">
        <v>2</v>
      </c>
      <c r="F125" s="28">
        <v>0</v>
      </c>
      <c r="G125" s="27">
        <v>1</v>
      </c>
      <c r="H125" s="9">
        <v>0</v>
      </c>
      <c r="I125" s="77" t="s">
        <v>33</v>
      </c>
      <c r="J125" s="78"/>
      <c r="K125" s="15" t="s">
        <v>20</v>
      </c>
      <c r="L125" s="15" t="s">
        <v>21</v>
      </c>
      <c r="M125" s="15" t="s">
        <v>21</v>
      </c>
      <c r="N125" s="15" t="s">
        <v>21</v>
      </c>
      <c r="O125" s="15" t="s">
        <v>21</v>
      </c>
      <c r="P125" s="15">
        <v>2016</v>
      </c>
    </row>
    <row r="126" spans="1:16" s="3" customFormat="1" ht="22.5" customHeight="1" thickBot="1">
      <c r="A126" s="6" t="s">
        <v>140</v>
      </c>
      <c r="B126" s="7">
        <v>6</v>
      </c>
      <c r="C126" s="7">
        <v>9</v>
      </c>
      <c r="D126" s="7">
        <v>1</v>
      </c>
      <c r="E126" s="7">
        <v>2</v>
      </c>
      <c r="F126" s="7">
        <v>0</v>
      </c>
      <c r="G126" s="27">
        <v>1</v>
      </c>
      <c r="H126" s="6">
        <v>1</v>
      </c>
      <c r="I126" s="77" t="s">
        <v>134</v>
      </c>
      <c r="J126" s="78"/>
      <c r="K126" s="11" t="s">
        <v>13</v>
      </c>
      <c r="L126" s="11">
        <v>18</v>
      </c>
      <c r="M126" s="11">
        <v>18</v>
      </c>
      <c r="N126" s="11">
        <v>18</v>
      </c>
      <c r="O126" s="11">
        <f>L126+M126+N126</f>
        <v>54</v>
      </c>
      <c r="P126" s="11">
        <v>2016</v>
      </c>
    </row>
    <row r="127" spans="1:16" s="3" customFormat="1" ht="64.5" customHeight="1" thickBot="1">
      <c r="A127" s="6" t="s">
        <v>140</v>
      </c>
      <c r="B127" s="7">
        <v>6</v>
      </c>
      <c r="C127" s="28">
        <v>9</v>
      </c>
      <c r="D127" s="28">
        <v>1</v>
      </c>
      <c r="E127" s="28">
        <v>2</v>
      </c>
      <c r="F127" s="28">
        <v>0</v>
      </c>
      <c r="G127" s="27">
        <v>2</v>
      </c>
      <c r="H127" s="9">
        <v>0</v>
      </c>
      <c r="I127" s="77" t="s">
        <v>34</v>
      </c>
      <c r="J127" s="78"/>
      <c r="K127" s="15" t="s">
        <v>20</v>
      </c>
      <c r="L127" s="15" t="s">
        <v>21</v>
      </c>
      <c r="M127" s="15" t="s">
        <v>21</v>
      </c>
      <c r="N127" s="15" t="s">
        <v>21</v>
      </c>
      <c r="O127" s="15" t="s">
        <v>21</v>
      </c>
      <c r="P127" s="15">
        <v>2016</v>
      </c>
    </row>
    <row r="128" spans="1:16" s="3" customFormat="1" ht="31.5" customHeight="1" thickBot="1">
      <c r="A128" s="6" t="s">
        <v>140</v>
      </c>
      <c r="B128" s="7">
        <v>6</v>
      </c>
      <c r="C128" s="7">
        <v>9</v>
      </c>
      <c r="D128" s="7">
        <v>1</v>
      </c>
      <c r="E128" s="7">
        <v>2</v>
      </c>
      <c r="F128" s="7">
        <v>0</v>
      </c>
      <c r="G128" s="27">
        <v>2</v>
      </c>
      <c r="H128" s="6">
        <v>1</v>
      </c>
      <c r="I128" s="77" t="s">
        <v>135</v>
      </c>
      <c r="J128" s="78"/>
      <c r="K128" s="11" t="s">
        <v>13</v>
      </c>
      <c r="L128" s="11">
        <v>11</v>
      </c>
      <c r="M128" s="11">
        <v>11</v>
      </c>
      <c r="N128" s="11">
        <v>11</v>
      </c>
      <c r="O128" s="11">
        <v>33</v>
      </c>
      <c r="P128" s="11">
        <v>2016</v>
      </c>
    </row>
    <row r="129" spans="1:16" s="3" customFormat="1" ht="52.5" customHeight="1" thickBot="1">
      <c r="A129" s="6" t="s">
        <v>140</v>
      </c>
      <c r="B129" s="7">
        <v>6</v>
      </c>
      <c r="C129" s="7">
        <v>9</v>
      </c>
      <c r="D129" s="7">
        <v>1</v>
      </c>
      <c r="E129" s="7">
        <v>2</v>
      </c>
      <c r="F129" s="7">
        <v>0</v>
      </c>
      <c r="G129" s="27">
        <v>3</v>
      </c>
      <c r="H129" s="6">
        <v>0</v>
      </c>
      <c r="I129" s="77" t="s">
        <v>35</v>
      </c>
      <c r="J129" s="78"/>
      <c r="K129" s="11" t="s">
        <v>20</v>
      </c>
      <c r="L129" s="11" t="s">
        <v>21</v>
      </c>
      <c r="M129" s="11" t="s">
        <v>21</v>
      </c>
      <c r="N129" s="11" t="s">
        <v>21</v>
      </c>
      <c r="O129" s="11" t="s">
        <v>21</v>
      </c>
      <c r="P129" s="11">
        <v>2016</v>
      </c>
    </row>
    <row r="130" spans="1:16" s="3" customFormat="1" ht="16.5" thickBot="1">
      <c r="A130" s="6" t="s">
        <v>140</v>
      </c>
      <c r="B130" s="7">
        <v>6</v>
      </c>
      <c r="C130" s="7">
        <v>9</v>
      </c>
      <c r="D130" s="7">
        <v>1</v>
      </c>
      <c r="E130" s="7">
        <v>2</v>
      </c>
      <c r="F130" s="7">
        <v>0</v>
      </c>
      <c r="G130" s="27">
        <v>3</v>
      </c>
      <c r="H130" s="6">
        <v>1</v>
      </c>
      <c r="I130" s="77" t="s">
        <v>136</v>
      </c>
      <c r="J130" s="78"/>
      <c r="K130" s="11" t="s">
        <v>13</v>
      </c>
      <c r="L130" s="11">
        <v>1</v>
      </c>
      <c r="M130" s="11">
        <v>1</v>
      </c>
      <c r="N130" s="11">
        <v>1</v>
      </c>
      <c r="O130" s="11">
        <v>3</v>
      </c>
      <c r="P130" s="11">
        <v>2016</v>
      </c>
    </row>
    <row r="131" spans="1:8" s="3" customFormat="1" ht="15">
      <c r="A131" s="39"/>
      <c r="B131" s="40"/>
      <c r="C131" s="2"/>
      <c r="D131" s="2"/>
      <c r="E131" s="2"/>
      <c r="F131" s="2"/>
      <c r="G131" s="2"/>
      <c r="H131" s="2"/>
    </row>
    <row r="132" spans="1:8" s="3" customFormat="1" ht="15">
      <c r="A132" s="85"/>
      <c r="B132" s="85"/>
      <c r="C132" s="2"/>
      <c r="D132" s="2"/>
      <c r="E132" s="2"/>
      <c r="F132" s="2"/>
      <c r="G132" s="2"/>
      <c r="H132" s="2"/>
    </row>
    <row r="135" spans="1:8" s="50" customFormat="1" ht="15">
      <c r="A135" s="49"/>
      <c r="B135" s="49"/>
      <c r="C135" s="49"/>
      <c r="D135" s="49"/>
      <c r="E135" s="49"/>
      <c r="F135" s="49"/>
      <c r="G135" s="49"/>
      <c r="H135" s="49"/>
    </row>
    <row r="136" spans="1:8" s="50" customFormat="1" ht="15">
      <c r="A136" s="84"/>
      <c r="B136" s="84"/>
      <c r="C136" s="49"/>
      <c r="D136" s="49"/>
      <c r="E136" s="49"/>
      <c r="F136" s="49"/>
      <c r="G136" s="49"/>
      <c r="H136" s="49"/>
    </row>
    <row r="146" spans="1:8" s="50" customFormat="1" ht="15">
      <c r="A146" s="49" t="s">
        <v>54</v>
      </c>
      <c r="B146" s="49"/>
      <c r="C146" s="49"/>
      <c r="D146" s="49"/>
      <c r="E146" s="49"/>
      <c r="F146" s="49"/>
      <c r="G146" s="49"/>
      <c r="H146" s="49"/>
    </row>
    <row r="147" spans="1:8" s="50" customFormat="1" ht="15">
      <c r="A147" s="84">
        <v>500811</v>
      </c>
      <c r="B147" s="84"/>
      <c r="C147" s="49"/>
      <c r="D147" s="49"/>
      <c r="E147" s="49"/>
      <c r="F147" s="49"/>
      <c r="G147" s="49"/>
      <c r="H147" s="49"/>
    </row>
  </sheetData>
  <sheetProtection/>
  <mergeCells count="142">
    <mergeCell ref="A147:B147"/>
    <mergeCell ref="I16:J16"/>
    <mergeCell ref="I88:J88"/>
    <mergeCell ref="I122:J122"/>
    <mergeCell ref="I108:J108"/>
    <mergeCell ref="I113:J113"/>
    <mergeCell ref="I121:J121"/>
    <mergeCell ref="I111:J111"/>
    <mergeCell ref="I112:J112"/>
    <mergeCell ref="I115:J115"/>
    <mergeCell ref="I119:J119"/>
    <mergeCell ref="I53:J53"/>
    <mergeCell ref="I48:J48"/>
    <mergeCell ref="O8:P8"/>
    <mergeCell ref="M9:M11"/>
    <mergeCell ref="I100:J100"/>
    <mergeCell ref="I102:J102"/>
    <mergeCell ref="I96:J96"/>
    <mergeCell ref="I98:J98"/>
    <mergeCell ref="I101:J101"/>
    <mergeCell ref="I95:J95"/>
    <mergeCell ref="I44:J44"/>
    <mergeCell ref="I42:J42"/>
    <mergeCell ref="I89:J89"/>
    <mergeCell ref="I91:J91"/>
    <mergeCell ref="I93:J93"/>
    <mergeCell ref="I46:J46"/>
    <mergeCell ref="N9:N11"/>
    <mergeCell ref="I26:J26"/>
    <mergeCell ref="I22:J22"/>
    <mergeCell ref="I25:J25"/>
    <mergeCell ref="I19:J19"/>
    <mergeCell ref="I15:J15"/>
    <mergeCell ref="I17:J17"/>
    <mergeCell ref="K8:K11"/>
    <mergeCell ref="I24:J24"/>
    <mergeCell ref="I23:J23"/>
    <mergeCell ref="I33:J33"/>
    <mergeCell ref="I36:J36"/>
    <mergeCell ref="I35:J35"/>
    <mergeCell ref="I29:J29"/>
    <mergeCell ref="I58:J58"/>
    <mergeCell ref="I39:J39"/>
    <mergeCell ref="I30:J30"/>
    <mergeCell ref="I43:J43"/>
    <mergeCell ref="I45:J45"/>
    <mergeCell ref="I37:J37"/>
    <mergeCell ref="A3:P3"/>
    <mergeCell ref="A4:P4"/>
    <mergeCell ref="A6:P6"/>
    <mergeCell ref="L9:L11"/>
    <mergeCell ref="A8:G9"/>
    <mergeCell ref="I21:J21"/>
    <mergeCell ref="I34:J34"/>
    <mergeCell ref="A10:B11"/>
    <mergeCell ref="C10:C11"/>
    <mergeCell ref="O9:O11"/>
    <mergeCell ref="P9:P11"/>
    <mergeCell ref="L8:N8"/>
    <mergeCell ref="I68:J68"/>
    <mergeCell ref="F11:G11"/>
    <mergeCell ref="H10:H11"/>
    <mergeCell ref="I14:J14"/>
    <mergeCell ref="D10:G10"/>
    <mergeCell ref="I80:J80"/>
    <mergeCell ref="I76:J76"/>
    <mergeCell ref="I77:J77"/>
    <mergeCell ref="I78:J78"/>
    <mergeCell ref="I71:J71"/>
    <mergeCell ref="I72:J72"/>
    <mergeCell ref="I79:J79"/>
    <mergeCell ref="I73:J73"/>
    <mergeCell ref="I83:J83"/>
    <mergeCell ref="I94:J94"/>
    <mergeCell ref="I86:J86"/>
    <mergeCell ref="I87:J87"/>
    <mergeCell ref="I82:J82"/>
    <mergeCell ref="I92:J92"/>
    <mergeCell ref="I90:J90"/>
    <mergeCell ref="I84:J84"/>
    <mergeCell ref="I13:J13"/>
    <mergeCell ref="I12:J12"/>
    <mergeCell ref="I8:J11"/>
    <mergeCell ref="H8:H9"/>
    <mergeCell ref="I18:J18"/>
    <mergeCell ref="I31:J31"/>
    <mergeCell ref="I27:J27"/>
    <mergeCell ref="I20:J20"/>
    <mergeCell ref="I38:J38"/>
    <mergeCell ref="I28:J28"/>
    <mergeCell ref="I40:J40"/>
    <mergeCell ref="I41:J41"/>
    <mergeCell ref="I59:J59"/>
    <mergeCell ref="I52:J52"/>
    <mergeCell ref="I54:J54"/>
    <mergeCell ref="I56:J56"/>
    <mergeCell ref="I47:J47"/>
    <mergeCell ref="I32:J32"/>
    <mergeCell ref="I114:J114"/>
    <mergeCell ref="I110:J110"/>
    <mergeCell ref="I70:J70"/>
    <mergeCell ref="I85:J85"/>
    <mergeCell ref="I60:J60"/>
    <mergeCell ref="I69:J69"/>
    <mergeCell ref="I99:J99"/>
    <mergeCell ref="I97:J97"/>
    <mergeCell ref="I81:J81"/>
    <mergeCell ref="I65:J65"/>
    <mergeCell ref="I55:J55"/>
    <mergeCell ref="I61:J61"/>
    <mergeCell ref="I67:J67"/>
    <mergeCell ref="I66:J66"/>
    <mergeCell ref="I62:J62"/>
    <mergeCell ref="I63:J63"/>
    <mergeCell ref="I57:J57"/>
    <mergeCell ref="I64:J64"/>
    <mergeCell ref="I123:J123"/>
    <mergeCell ref="I128:J128"/>
    <mergeCell ref="I126:J126"/>
    <mergeCell ref="I124:J124"/>
    <mergeCell ref="A136:B136"/>
    <mergeCell ref="A132:B132"/>
    <mergeCell ref="L1:P1"/>
    <mergeCell ref="I130:J130"/>
    <mergeCell ref="I50:J50"/>
    <mergeCell ref="I49:J49"/>
    <mergeCell ref="I51:J51"/>
    <mergeCell ref="I125:J125"/>
    <mergeCell ref="I127:J127"/>
    <mergeCell ref="I129:J129"/>
    <mergeCell ref="I74:J74"/>
    <mergeCell ref="I75:J75"/>
    <mergeCell ref="I117:J117"/>
    <mergeCell ref="I120:J120"/>
    <mergeCell ref="I103:J103"/>
    <mergeCell ref="I107:J107"/>
    <mergeCell ref="I104:J104"/>
    <mergeCell ref="I105:J105"/>
    <mergeCell ref="I106:J106"/>
    <mergeCell ref="I109:J109"/>
    <mergeCell ref="I118:J118"/>
    <mergeCell ref="I116:J116"/>
  </mergeCells>
  <printOptions/>
  <pageMargins left="0.31496062992125984" right="0.11811023622047245" top="1.3779527559055118" bottom="0.3937007874015748" header="0.31496062992125984" footer="0.31496062992125984"/>
  <pageSetup fitToHeight="0" fitToWidth="1" horizontalDpi="200" verticalDpi="200" orientation="landscape" paperSize="9" scale="80" r:id="rId1"/>
  <headerFooter differentFirst="1"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nikitinskaya</cp:lastModifiedBy>
  <cp:lastPrinted>2014-04-02T07:02:35Z</cp:lastPrinted>
  <dcterms:created xsi:type="dcterms:W3CDTF">2013-07-31T11:45:31Z</dcterms:created>
  <dcterms:modified xsi:type="dcterms:W3CDTF">2014-04-10T09:59:03Z</dcterms:modified>
  <cp:category/>
  <cp:version/>
  <cp:contentType/>
  <cp:contentStatus/>
</cp:coreProperties>
</file>