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'Лист1'!$15:$18</definedName>
  </definedNames>
  <calcPr fullCalcOnLoad="1"/>
</workbook>
</file>

<file path=xl/sharedStrings.xml><?xml version="1.0" encoding="utf-8"?>
<sst xmlns="http://schemas.openxmlformats.org/spreadsheetml/2006/main" count="268" uniqueCount="102">
  <si>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</si>
  <si>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</si>
  <si>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</si>
  <si>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</si>
  <si>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</si>
  <si>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</si>
  <si>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</si>
  <si>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</si>
  <si>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</si>
  <si>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</si>
  <si>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</si>
  <si>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Подпрограмма</t>
  </si>
  <si>
    <t>да/нет</t>
  </si>
  <si>
    <t>да</t>
  </si>
  <si>
    <t>часов</t>
  </si>
  <si>
    <t>0,51</t>
  </si>
  <si>
    <t>0,53</t>
  </si>
  <si>
    <t>0,55</t>
  </si>
  <si>
    <t xml:space="preserve">единиц </t>
  </si>
  <si>
    <t>час.</t>
  </si>
  <si>
    <t>Код целевой статьи расходов</t>
  </si>
  <si>
    <t>Направление расходов</t>
  </si>
  <si>
    <t>процент</t>
  </si>
  <si>
    <t>утверждённой постановлением  Администрации Северодвинска</t>
  </si>
  <si>
    <t>«Развитие физической культуры и спорта Северодвинска» на 2014-2016 годы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</si>
  <si>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</si>
  <si>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</si>
  <si>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 xml:space="preserve"> «Развитие физической культуры и спорта Северодвинска» на 2014 – 2016 годы</t>
  </si>
  <si>
    <r>
      <t xml:space="preserve">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</si>
  <si>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 xml:space="preserve"> «Проведение  занятий в спортивных секциях МАСОУ «Строитель»</t>
  </si>
  <si>
    <t>.«Проведение  учебных занятий по плаванию  в бассейне МАСОУ «Строитель»  для учащихся МБОУДОД  «ДЮСШ № 2»</t>
  </si>
  <si>
    <t xml:space="preserve"> «Организация и проведение торжественных награждений победителей и призёров смотров-конкурсов, изготовление и приобретение наградной атрибутики»</t>
  </si>
  <si>
    <t xml:space="preserve"> «Проведение тренировочных сборов по подготовке к официальным областным, всероссийским и международным спортивным соревнованиям»</t>
  </si>
  <si>
    <t xml:space="preserve"> «Организация и проведение отборочных соревнований МАСОУ «Строитель», обеспечение участия спортсменов и сборных команд учреждения в городских соревнованиях»</t>
  </si>
  <si>
    <t xml:space="preserve"> «Обеспечение участия в официальных спортивных мероприятиях спортсменов и сборных команд Северодвинска»</t>
  </si>
  <si>
    <t xml:space="preserve"> «Выполнение работ по ремонту спортивных объектов»</t>
  </si>
  <si>
    <t xml:space="preserve"> «Приобретение спортивного инвентаря и оборудования»</t>
  </si>
  <si>
    <t>П</t>
  </si>
  <si>
    <t>Дополнительный аналитический код</t>
  </si>
  <si>
    <t>Номер показателя цели, завдачи, мепроприятия(административного мероприятия)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</si>
  <si>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</si>
  <si>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</si>
  <si>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</si>
  <si>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>Приложение 4</t>
  </si>
  <si>
    <t xml:space="preserve">к муниципальной программе </t>
  </si>
  <si>
    <t>"Развитие физической культуры и спорта Северодвинска"</t>
  </si>
  <si>
    <t>на 2014 - 2016 годы</t>
  </si>
  <si>
    <t>от  16.09.2013 № 338-па</t>
  </si>
  <si>
    <t xml:space="preserve">Цель "Создание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спортом" </t>
  </si>
  <si>
    <r>
      <t>Показатель 1</t>
    </r>
    <r>
      <rPr>
        <sz val="12"/>
        <color indexed="8"/>
        <rFont val="Times New Roman"/>
        <family val="1"/>
      </rPr>
      <t xml:space="preserve"> "Доля горожан, систематически занимающихся физической культурой и спортом, от общего числа населения муниципального образования "Северодвинск"</t>
    </r>
  </si>
  <si>
    <r>
      <t>Показатель 2</t>
    </r>
    <r>
      <rPr>
        <sz val="12"/>
        <color indexed="8"/>
        <rFont val="Times New Roman"/>
        <family val="1"/>
      </rPr>
      <t xml:space="preserve"> "Количество занимающихся в спортивных секциях и в физкультурно-оздоровительных группах МАСОУ "Строитель"</t>
    </r>
  </si>
  <si>
    <t>Подпрограмма 1 «Повышение интереса различных категорий населения к регулярным  занятиям  физической культурой и спортом»</t>
  </si>
  <si>
    <r>
      <t xml:space="preserve"> Задача 1 </t>
    </r>
    <r>
      <rPr>
        <sz val="12"/>
        <color indexed="8"/>
        <rFont val="Times New Roman"/>
        <family val="1"/>
      </rPr>
      <t>«Развитие физической культуры и массового спорта»</t>
    </r>
  </si>
  <si>
    <r>
      <t>Показатель 2</t>
    </r>
    <r>
      <rPr>
        <sz val="12"/>
        <rFont val="Times New Roman"/>
        <family val="1"/>
      </rPr>
      <t xml:space="preserve"> «Уровень выполнения муниципального задания МАСОУ «Строитель»</t>
    </r>
  </si>
  <si>
    <r>
      <t>Показатель 1</t>
    </r>
    <r>
      <rPr>
        <sz val="12"/>
        <rFont val="Times New Roman"/>
        <family val="1"/>
      </rPr>
      <t xml:space="preserve">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</si>
  <si>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участников ежегодно проводимых официальных муниципальных физкультурных мероприятий и спортивных мероприятий»</t>
    </r>
  </si>
  <si>
    <r>
      <t>Показатель 1</t>
    </r>
    <r>
      <rPr>
        <sz val="12"/>
        <rFont val="Times New Roman"/>
        <family val="1"/>
      </rPr>
      <t xml:space="preserve">  «Количество часов учебных занятий  МАСОУ  «Строитель »</t>
    </r>
  </si>
  <si>
    <r>
      <t>Показатель 1</t>
    </r>
    <r>
      <rPr>
        <sz val="12"/>
        <rFont val="Times New Roman"/>
        <family val="1"/>
      </rPr>
      <t xml:space="preserve">  «Количество разработанных и утвержденных документов на выполнение муниципального задания МАСОУ  «Строитель» на год»</t>
    </r>
  </si>
  <si>
    <r>
      <t>Показатель 1</t>
    </r>
    <r>
      <rPr>
        <sz val="12"/>
        <rFont val="Times New Roman"/>
        <family val="1"/>
      </rPr>
      <t xml:space="preserve"> «Количество опубликованных сообщений»</t>
    </r>
  </si>
  <si>
    <r>
      <t>Показатель 1</t>
    </r>
    <r>
      <rPr>
        <sz val="12"/>
        <rFont val="Times New Roman"/>
        <family val="1"/>
      </rPr>
      <t xml:space="preserve">  «Количество разработанных документов»</t>
    </r>
  </si>
  <si>
    <r>
      <t>Показатель 1</t>
    </r>
    <r>
      <rPr>
        <sz val="12"/>
        <rFont val="Times New Roman"/>
        <family val="1"/>
      </rPr>
      <t xml:space="preserve">   «Количество часов учебных занятий  по плаванию»</t>
    </r>
  </si>
  <si>
    <r>
      <t xml:space="preserve">Задача 2 </t>
    </r>
    <r>
      <rPr>
        <sz val="12"/>
        <rFont val="Times New Roman"/>
        <family val="1"/>
      </rPr>
      <t>«Популяризация физической культуры и спорта»</t>
    </r>
  </si>
  <si>
    <r>
      <t>Показатель 1</t>
    </r>
    <r>
      <rPr>
        <sz val="12"/>
        <rFont val="Times New Roman"/>
        <family val="1"/>
      </rPr>
      <t xml:space="preserve">  «Доля  ежегодно поощряемых штатных работников физической культуры и спорта»</t>
    </r>
  </si>
  <si>
    <r>
      <t>Показатель 1</t>
    </r>
    <r>
      <rPr>
        <sz val="12"/>
        <rFont val="Times New Roman"/>
        <family val="1"/>
      </rPr>
      <t xml:space="preserve">  «Количество мероприятий»</t>
    </r>
  </si>
  <si>
    <r>
      <t>Показатель 1</t>
    </r>
    <r>
      <rPr>
        <sz val="12"/>
        <rFont val="Times New Roman"/>
        <family val="1"/>
      </rPr>
      <t xml:space="preserve">  «Количество ежегодно разрабатываемых  положений»</t>
    </r>
  </si>
  <si>
    <r>
      <t>Показатель 1</t>
    </r>
    <r>
      <rPr>
        <sz val="12"/>
        <rFont val="Times New Roman"/>
        <family val="1"/>
      </rPr>
      <t xml:space="preserve">  «Количество ежегодно издаваемых постановлений»</t>
    </r>
  </si>
  <si>
    <t>Подпрограмма 2 «Повышение уровня спортивных достижений ведущих спортсменов Северодвинска»</t>
  </si>
  <si>
    <r>
      <t xml:space="preserve"> Задача 1 </t>
    </r>
    <r>
      <rPr>
        <sz val="12"/>
        <rFont val="Times New Roman"/>
        <family val="1"/>
      </rPr>
      <t>«Обеспечение качественной подготовки спортсменов и спортивных команд Северодвинска»</t>
    </r>
  </si>
  <si>
    <r>
      <t>Показатель 1</t>
    </r>
    <r>
      <rPr>
        <sz val="12"/>
        <rFont val="Times New Roman"/>
        <family val="1"/>
      </rPr>
      <t xml:space="preserve">  «Доля спортсменов Северодвинска, включённых в сборные команды Архангельской области, от числа занимающихся  спортом»</t>
    </r>
  </si>
  <si>
    <r>
      <t xml:space="preserve">Показатель 2 </t>
    </r>
    <r>
      <rPr>
        <sz val="12"/>
        <rFont val="Times New Roman"/>
        <family val="1"/>
      </rPr>
      <t xml:space="preserve"> «Количество спортсменов МАСОУ «Строитель», принявших участие в  соревнованиях областного и всероссийского  уровней»</t>
    </r>
  </si>
  <si>
    <r>
      <t>Показатель 1</t>
    </r>
    <r>
      <rPr>
        <sz val="12"/>
        <rFont val="Times New Roman"/>
        <family val="1"/>
      </rPr>
      <t xml:space="preserve">  «Количество ежегодно организуемых тренировочных сборов»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</si>
  <si>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проведенных соревнований  МАСОУ «Строитель»</t>
    </r>
  </si>
  <si>
    <r>
      <t>Показатель 2</t>
    </r>
    <r>
      <rPr>
        <sz val="12"/>
        <color indexed="8"/>
        <rFont val="Times New Roman"/>
        <family val="1"/>
      </rPr>
      <t xml:space="preserve">  «Участие спортсменов и команд МАСОУ «Строитель» в официальных муниципальных мероприятиях»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</si>
  <si>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разработанных календарных планов»</t>
    </r>
  </si>
  <si>
    <r>
      <t>Показатель 1</t>
    </r>
    <r>
      <rPr>
        <sz val="12"/>
        <color indexed="8"/>
        <rFont val="Times New Roman"/>
        <family val="1"/>
      </rPr>
      <t xml:space="preserve">  «Количество утверждённых планов проведения тренировочных сборов»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</si>
  <si>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разработанных документов»</t>
    </r>
  </si>
  <si>
    <r>
      <t xml:space="preserve">Задача 2 </t>
    </r>
    <r>
      <rPr>
        <sz val="12"/>
        <rFont val="Times New Roman"/>
        <family val="1"/>
      </rPr>
      <t>«Делегирование ведущих спортсменов и сборных команд Северодвинска для участия в соревнованиях различного уровня»</t>
    </r>
  </si>
  <si>
    <r>
      <t>Показатель 1</t>
    </r>
    <r>
      <rPr>
        <sz val="12"/>
        <rFont val="Times New Roman"/>
        <family val="1"/>
      </rPr>
      <t xml:space="preserve">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</si>
  <si>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r>
      <t>Показатель 1</t>
    </r>
    <r>
      <rPr>
        <sz val="12"/>
        <rFont val="Times New Roman"/>
        <family val="1"/>
      </rPr>
      <t xml:space="preserve">  «Количество призовых мест, завоеванных спортсменами Северодвинска на  областных и всероссийских соревнованиях»</t>
    </r>
  </si>
  <si>
    <r>
      <t>Показатель 1</t>
    </r>
    <r>
      <rPr>
        <sz val="12"/>
        <rFont val="Times New Roman"/>
        <family val="1"/>
      </rPr>
      <t xml:space="preserve">  «Количество изданных распоряжений»</t>
    </r>
  </si>
  <si>
    <r>
      <t xml:space="preserve">Показатель 1  </t>
    </r>
    <r>
      <rPr>
        <sz val="12"/>
        <rFont val="Times New Roman"/>
        <family val="1"/>
      </rPr>
      <t>«Количество оформленных командировочных удостоверений и заявок»</t>
    </r>
  </si>
  <si>
    <t>Подпрограмма 3  «Укрепление  материально-технической базы МАСОУ «Строитель»</t>
  </si>
  <si>
    <r>
      <t xml:space="preserve">Задача 1 </t>
    </r>
    <r>
      <rPr>
        <sz val="12"/>
        <color indexed="8"/>
        <rFont val="Times New Roman"/>
        <family val="1"/>
      </rPr>
      <t>«Улучшение технического состояния спортивных объектов МАСОУ «Строитель»</t>
    </r>
  </si>
  <si>
    <r>
      <t xml:space="preserve">Показатель 1 </t>
    </r>
    <r>
      <rPr>
        <sz val="12"/>
        <rFont val="Times New Roman"/>
        <family val="1"/>
      </rPr>
      <t xml:space="preserve"> «Предоставление физкультурно-оздоровительных и спортивных сооружений населению»</t>
    </r>
  </si>
  <si>
    <r>
      <t>Показатель 1</t>
    </r>
    <r>
      <rPr>
        <sz val="12"/>
        <rFont val="Times New Roman"/>
        <family val="1"/>
      </rPr>
      <t xml:space="preserve">  «Количество отремонтированных объектов»</t>
    </r>
  </si>
  <si>
    <r>
      <t xml:space="preserve">Показатель 2 </t>
    </r>
    <r>
      <rPr>
        <sz val="12"/>
        <rFont val="Times New Roman"/>
        <family val="1"/>
      </rPr>
      <t xml:space="preserve"> «Количество разработанных документов»</t>
    </r>
  </si>
  <si>
    <r>
      <t xml:space="preserve"> </t>
    </r>
    <r>
      <rPr>
        <b/>
        <sz val="12"/>
        <rFont val="Times New Roman"/>
        <family val="1"/>
      </rPr>
      <t>Задача 2</t>
    </r>
    <r>
      <rPr>
        <sz val="12"/>
        <rFont val="Times New Roman"/>
        <family val="1"/>
      </rPr>
      <t xml:space="preserve"> «Повышение оснащенности МАСОУ «Строитель» спортивным инвентарем и оборудованием»</t>
    </r>
  </si>
  <si>
    <r>
      <t>Показатель 1</t>
    </r>
    <r>
      <rPr>
        <sz val="12"/>
        <color indexed="8"/>
        <rFont val="Times New Roman"/>
        <family val="1"/>
      </rPr>
      <t xml:space="preserve"> «Доля оснащенности спортивных секций МАСОУ «Строитель» необходимым инвентарем и оборудованием»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</si>
  <si>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 «Количество спортивных секций, оснащенных спортивным инвентарем и оборудованием»</t>
    </r>
  </si>
  <si>
    <t>Административное мероприятие 1.04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</si>
  <si>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1.05 «Анонсирование проводимых мероприятий и информирование о результатах выступлений сборных команд и спортсменов СМИ»</t>
  </si>
  <si>
    <t>Административное мероприятие 1.06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</si>
  <si>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</si>
  <si>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</si>
  <si>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1.03  «Разработка календарного плана проведения тренировочных сборов со спортсменами и сборными командами Северодвинска»</t>
  </si>
  <si>
    <t>Административное мероприятие 1.04  «Утверждение планов проведения тренировочных сборов»</t>
  </si>
  <si>
    <t>Административное мероприятие 1.05  «Разработка календарных планов соревнований МАСОУ «Строитель»</t>
  </si>
  <si>
    <t>Административное мероприятие 2.02  «Издание распоряжений Отдела физической культуры и спорта о командировании спортсменов и сборных команд для участия в соревнованиях»</t>
  </si>
  <si>
    <t>Административное мероприятие 2.03 «Оформление командировочных удостоверений и заявок на участие в соревнованиях»</t>
  </si>
  <si>
    <t>Административное мероприятие 1.02  «Разработка плана ремонта спортивных объектов на год»</t>
  </si>
  <si>
    <t>Административное мероприятие 2.02 «Разработка сметы на приобретение спортивного инвентаря и оборудования»</t>
  </si>
  <si>
    <t xml:space="preserve">( в редакции от 23.07.2014 № 336-па)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</si>
</sst>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 wrapText="1"/>
    </xf>
    <xf numFmtId="16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9" fontId="3" fillId="0" borderId="12" xfId="57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L7" sqref="L7:O7"/>
    </sheetView>
  </sheetViews>
  <sheetFormatPr defaultColWidth="9.00390625" defaultRowHeight="15"/>
  <cols>
    <col min="1" max="7" width="5.28125" style="1" customWidth="1"/>
    <col min="8" max="8" width="12.8515625" style="1" customWidth="1"/>
    <col min="9" max="9" width="46.00390625" style="1" customWidth="1"/>
    <col min="10" max="10" width="13.7109375" style="1" customWidth="1"/>
    <col min="11" max="11" width="14.421875" style="1" customWidth="1"/>
    <col min="12" max="12" width="14.57421875" style="1" customWidth="1"/>
    <col min="13" max="13" width="14.00390625" style="1" customWidth="1"/>
    <col min="14" max="14" width="13.57421875" style="1" customWidth="1"/>
    <col min="15" max="15" width="15.57421875" style="1" customWidth="1"/>
    <col min="16" max="16384" width="9.00390625" style="1" customWidth="1"/>
  </cols>
  <sheetData>
    <row r="1" spans="12:13" ht="15.75">
      <c r="L1" s="2" t="s">
        <v>43</v>
      </c>
      <c r="M1" s="2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8"/>
      <c r="L2" s="67" t="s">
        <v>44</v>
      </c>
      <c r="M2" s="68"/>
      <c r="N2" s="68"/>
      <c r="O2" s="68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10"/>
      <c r="L3" s="69" t="s">
        <v>45</v>
      </c>
      <c r="M3" s="68"/>
      <c r="N3" s="68"/>
      <c r="O3" s="68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10"/>
      <c r="L4" s="69" t="s">
        <v>46</v>
      </c>
      <c r="M4" s="68"/>
      <c r="N4" s="68"/>
      <c r="O4" s="68"/>
    </row>
    <row r="5" spans="1:15" ht="15.75">
      <c r="A5" s="3"/>
      <c r="B5" s="3"/>
      <c r="C5" s="3"/>
      <c r="D5" s="3"/>
      <c r="E5" s="3"/>
      <c r="F5" s="3"/>
      <c r="G5" s="3"/>
      <c r="H5" s="3"/>
      <c r="I5" s="3"/>
      <c r="J5" s="3"/>
      <c r="K5" s="8"/>
      <c r="L5" s="70" t="s">
        <v>23</v>
      </c>
      <c r="M5" s="71"/>
      <c r="N5" s="71"/>
      <c r="O5" s="71"/>
    </row>
    <row r="6" spans="1:15" ht="15.75">
      <c r="A6" s="3"/>
      <c r="B6" s="3"/>
      <c r="C6" s="3"/>
      <c r="D6" s="3"/>
      <c r="E6" s="3"/>
      <c r="F6" s="3"/>
      <c r="G6" s="3"/>
      <c r="H6" s="3"/>
      <c r="I6" s="3"/>
      <c r="J6" s="3"/>
      <c r="K6" s="8"/>
      <c r="L6" s="72" t="s">
        <v>47</v>
      </c>
      <c r="M6" s="68"/>
      <c r="N6" s="68"/>
      <c r="O6" s="68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L7" s="69" t="s">
        <v>101</v>
      </c>
      <c r="M7" s="68"/>
      <c r="N7" s="68"/>
      <c r="O7" s="68"/>
    </row>
    <row r="8" spans="1:15" ht="15.75">
      <c r="A8" s="3"/>
      <c r="B8" s="3"/>
      <c r="C8" s="3"/>
      <c r="D8" s="3"/>
      <c r="E8" s="3"/>
      <c r="F8" s="3"/>
      <c r="G8" s="3"/>
      <c r="H8" s="3"/>
      <c r="I8" s="3"/>
      <c r="J8" s="3"/>
      <c r="K8" s="8"/>
      <c r="L8" s="8"/>
      <c r="M8" s="11"/>
      <c r="N8" s="9"/>
      <c r="O8" s="8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8"/>
      <c r="L9" s="8"/>
      <c r="M9" s="11"/>
      <c r="N9" s="9"/>
      <c r="O9" s="8"/>
    </row>
    <row r="10" spans="1:15" ht="15.75">
      <c r="A10" s="57" t="s">
        <v>26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5.75">
      <c r="A11" s="57" t="s">
        <v>24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5.75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.75">
      <c r="A13" s="3"/>
      <c r="B13" s="3"/>
      <c r="C13" s="3"/>
      <c r="D13" s="3"/>
      <c r="E13" s="3"/>
      <c r="F13" s="3"/>
      <c r="G13" s="3"/>
      <c r="H13" s="3"/>
      <c r="I13" s="12"/>
      <c r="J13" s="12"/>
      <c r="K13" s="12"/>
      <c r="L13" s="12"/>
      <c r="M13" s="8"/>
      <c r="N13" s="8"/>
      <c r="O13" s="8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2"/>
      <c r="M14" s="8"/>
      <c r="N14" s="8"/>
      <c r="O14" s="8"/>
    </row>
    <row r="15" spans="1:15" ht="30.75" customHeight="1">
      <c r="A15" s="47" t="s">
        <v>20</v>
      </c>
      <c r="B15" s="48"/>
      <c r="C15" s="48"/>
      <c r="D15" s="48"/>
      <c r="E15" s="48"/>
      <c r="F15" s="48"/>
      <c r="G15" s="49"/>
      <c r="H15" s="54" t="s">
        <v>38</v>
      </c>
      <c r="I15" s="64" t="s">
        <v>0</v>
      </c>
      <c r="J15" s="64" t="s">
        <v>1</v>
      </c>
      <c r="K15" s="58" t="s">
        <v>2</v>
      </c>
      <c r="L15" s="59"/>
      <c r="M15" s="60"/>
      <c r="N15" s="58" t="s">
        <v>3</v>
      </c>
      <c r="O15" s="60"/>
    </row>
    <row r="16" spans="1:15" ht="28.5" customHeight="1">
      <c r="A16" s="50" t="s">
        <v>10</v>
      </c>
      <c r="B16" s="51"/>
      <c r="C16" s="55" t="s">
        <v>11</v>
      </c>
      <c r="D16" s="47" t="s">
        <v>21</v>
      </c>
      <c r="E16" s="48"/>
      <c r="F16" s="48"/>
      <c r="G16" s="49"/>
      <c r="H16" s="54"/>
      <c r="I16" s="65"/>
      <c r="J16" s="65"/>
      <c r="K16" s="61"/>
      <c r="L16" s="62"/>
      <c r="M16" s="63"/>
      <c r="N16" s="61"/>
      <c r="O16" s="63"/>
    </row>
    <row r="17" spans="1:15" ht="116.25" customHeight="1">
      <c r="A17" s="52"/>
      <c r="B17" s="53"/>
      <c r="C17" s="56"/>
      <c r="D17" s="14" t="s">
        <v>40</v>
      </c>
      <c r="E17" s="14" t="s">
        <v>41</v>
      </c>
      <c r="F17" s="45" t="s">
        <v>42</v>
      </c>
      <c r="G17" s="46"/>
      <c r="H17" s="13" t="s">
        <v>39</v>
      </c>
      <c r="I17" s="66"/>
      <c r="J17" s="66"/>
      <c r="K17" s="15">
        <v>2014</v>
      </c>
      <c r="L17" s="15">
        <v>2015</v>
      </c>
      <c r="M17" s="15">
        <v>2016</v>
      </c>
      <c r="N17" s="15" t="s">
        <v>4</v>
      </c>
      <c r="O17" s="15" t="s">
        <v>5</v>
      </c>
    </row>
    <row r="18" spans="1:15" ht="24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</row>
    <row r="19" spans="1:15" ht="47.25">
      <c r="A19" s="16" t="s">
        <v>37</v>
      </c>
      <c r="B19" s="16">
        <v>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 t="s">
        <v>27</v>
      </c>
      <c r="J19" s="15" t="s">
        <v>8</v>
      </c>
      <c r="K19" s="18">
        <f>SUM(K23,K47,K70)</f>
        <v>23900.2</v>
      </c>
      <c r="L19" s="18">
        <f>SUM(L23,L47,L70)</f>
        <v>22852</v>
      </c>
      <c r="M19" s="18">
        <f>SUM(M23,M47,M70)</f>
        <v>24471</v>
      </c>
      <c r="N19" s="18">
        <f>SUM(K19:M19)</f>
        <v>71223.2</v>
      </c>
      <c r="O19" s="16">
        <v>2016</v>
      </c>
    </row>
    <row r="20" spans="1:15" ht="110.25">
      <c r="A20" s="16" t="s">
        <v>37</v>
      </c>
      <c r="B20" s="16">
        <v>2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26" t="s">
        <v>48</v>
      </c>
      <c r="J20" s="15"/>
      <c r="K20" s="20"/>
      <c r="L20" s="20"/>
      <c r="M20" s="20"/>
      <c r="N20" s="20"/>
      <c r="O20" s="15"/>
    </row>
    <row r="21" spans="1:15" ht="78.75">
      <c r="A21" s="15" t="s">
        <v>37</v>
      </c>
      <c r="B21" s="15">
        <v>2</v>
      </c>
      <c r="C21" s="15">
        <v>0</v>
      </c>
      <c r="D21" s="15">
        <v>1</v>
      </c>
      <c r="E21" s="15">
        <v>0</v>
      </c>
      <c r="F21" s="15">
        <v>0</v>
      </c>
      <c r="G21" s="15">
        <v>0</v>
      </c>
      <c r="H21" s="15">
        <v>1</v>
      </c>
      <c r="I21" s="40" t="s">
        <v>49</v>
      </c>
      <c r="J21" s="21" t="s">
        <v>22</v>
      </c>
      <c r="K21" s="22">
        <v>14</v>
      </c>
      <c r="L21" s="22">
        <v>14.5</v>
      </c>
      <c r="M21" s="22">
        <v>15</v>
      </c>
      <c r="N21" s="23">
        <v>15</v>
      </c>
      <c r="O21" s="15">
        <v>2016</v>
      </c>
    </row>
    <row r="22" spans="1:15" ht="50.25" customHeight="1">
      <c r="A22" s="15" t="s">
        <v>37</v>
      </c>
      <c r="B22" s="15">
        <v>2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2</v>
      </c>
      <c r="I22" s="40" t="s">
        <v>50</v>
      </c>
      <c r="J22" s="21" t="s">
        <v>9</v>
      </c>
      <c r="K22" s="22">
        <v>2950</v>
      </c>
      <c r="L22" s="22">
        <v>3000</v>
      </c>
      <c r="M22" s="22">
        <v>3050</v>
      </c>
      <c r="N22" s="23">
        <v>3050</v>
      </c>
      <c r="O22" s="15">
        <v>2016</v>
      </c>
    </row>
    <row r="23" spans="1:15" ht="63">
      <c r="A23" s="15" t="s">
        <v>37</v>
      </c>
      <c r="B23" s="15">
        <v>2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5" t="s">
        <v>51</v>
      </c>
      <c r="J23" s="24" t="s">
        <v>8</v>
      </c>
      <c r="K23" s="18">
        <f>SUM(K24,K39)</f>
        <v>16520.2</v>
      </c>
      <c r="L23" s="18">
        <f>SUM(L24,L39)</f>
        <v>14632</v>
      </c>
      <c r="M23" s="18">
        <f>SUM(M24,M39)</f>
        <v>15971</v>
      </c>
      <c r="N23" s="18">
        <f>SUM(N24,N39)</f>
        <v>47023.2</v>
      </c>
      <c r="O23" s="16">
        <v>2016</v>
      </c>
    </row>
    <row r="24" spans="1:15" ht="31.5">
      <c r="A24" s="15" t="s">
        <v>37</v>
      </c>
      <c r="B24" s="15">
        <v>2</v>
      </c>
      <c r="C24" s="21">
        <v>1</v>
      </c>
      <c r="D24" s="21">
        <v>1</v>
      </c>
      <c r="E24" s="21">
        <v>1</v>
      </c>
      <c r="F24" s="21">
        <v>0</v>
      </c>
      <c r="G24" s="21">
        <v>0</v>
      </c>
      <c r="H24" s="21">
        <v>0</v>
      </c>
      <c r="I24" s="26" t="s">
        <v>52</v>
      </c>
      <c r="J24" s="27" t="s">
        <v>8</v>
      </c>
      <c r="K24" s="30">
        <f>SUM(K27,K29,K31,)</f>
        <v>16300.2</v>
      </c>
      <c r="L24" s="30">
        <f>SUM(L27,L29,L31,)</f>
        <v>14502</v>
      </c>
      <c r="M24" s="30">
        <f>SUM(M27,M29,M31,)</f>
        <v>15831</v>
      </c>
      <c r="N24" s="30">
        <f>SUM(N27,N29,N31,)</f>
        <v>46633.2</v>
      </c>
      <c r="O24" s="15">
        <v>2016</v>
      </c>
    </row>
    <row r="25" spans="1:15" ht="63">
      <c r="A25" s="15" t="s">
        <v>37</v>
      </c>
      <c r="B25" s="15">
        <v>2</v>
      </c>
      <c r="C25" s="21">
        <v>1</v>
      </c>
      <c r="D25" s="21">
        <v>1</v>
      </c>
      <c r="E25" s="21">
        <v>1</v>
      </c>
      <c r="F25" s="21">
        <v>0</v>
      </c>
      <c r="G25" s="21">
        <v>0</v>
      </c>
      <c r="H25" s="21">
        <v>1</v>
      </c>
      <c r="I25" s="17" t="s">
        <v>54</v>
      </c>
      <c r="J25" s="21" t="s">
        <v>6</v>
      </c>
      <c r="K25" s="22">
        <v>190</v>
      </c>
      <c r="L25" s="22">
        <v>195</v>
      </c>
      <c r="M25" s="22">
        <v>200</v>
      </c>
      <c r="N25" s="23">
        <v>585</v>
      </c>
      <c r="O25" s="15">
        <v>2016</v>
      </c>
    </row>
    <row r="26" spans="1:15" ht="47.25">
      <c r="A26" s="15" t="s">
        <v>37</v>
      </c>
      <c r="B26" s="15">
        <v>2</v>
      </c>
      <c r="C26" s="21">
        <v>1</v>
      </c>
      <c r="D26" s="21">
        <v>1</v>
      </c>
      <c r="E26" s="21">
        <v>1</v>
      </c>
      <c r="F26" s="21">
        <v>0</v>
      </c>
      <c r="G26" s="21">
        <v>0</v>
      </c>
      <c r="H26" s="21">
        <v>2</v>
      </c>
      <c r="I26" s="17" t="s">
        <v>53</v>
      </c>
      <c r="J26" s="21" t="s">
        <v>22</v>
      </c>
      <c r="K26" s="22">
        <v>100</v>
      </c>
      <c r="L26" s="22">
        <v>100</v>
      </c>
      <c r="M26" s="22">
        <v>100</v>
      </c>
      <c r="N26" s="23">
        <v>100</v>
      </c>
      <c r="O26" s="15">
        <v>2016</v>
      </c>
    </row>
    <row r="27" spans="1:15" ht="47.25">
      <c r="A27" s="15" t="s">
        <v>37</v>
      </c>
      <c r="B27" s="15">
        <v>2</v>
      </c>
      <c r="C27" s="21">
        <v>1</v>
      </c>
      <c r="D27" s="21">
        <v>1</v>
      </c>
      <c r="E27" s="21">
        <v>1</v>
      </c>
      <c r="F27" s="21">
        <v>0</v>
      </c>
      <c r="G27" s="21">
        <v>1</v>
      </c>
      <c r="H27" s="21">
        <v>0</v>
      </c>
      <c r="I27" s="19" t="s">
        <v>28</v>
      </c>
      <c r="J27" s="21" t="s">
        <v>7</v>
      </c>
      <c r="K27" s="28">
        <v>1820</v>
      </c>
      <c r="L27" s="28">
        <v>1970</v>
      </c>
      <c r="M27" s="28">
        <v>2180</v>
      </c>
      <c r="N27" s="29">
        <f>SUM(K27:M27)</f>
        <v>5970</v>
      </c>
      <c r="O27" s="15">
        <v>2016</v>
      </c>
    </row>
    <row r="28" spans="1:15" ht="63">
      <c r="A28" s="15" t="s">
        <v>37</v>
      </c>
      <c r="B28" s="15">
        <v>2</v>
      </c>
      <c r="C28" s="21">
        <v>1</v>
      </c>
      <c r="D28" s="21">
        <v>1</v>
      </c>
      <c r="E28" s="21">
        <v>1</v>
      </c>
      <c r="F28" s="21">
        <v>0</v>
      </c>
      <c r="G28" s="21">
        <v>1</v>
      </c>
      <c r="H28" s="21">
        <v>1</v>
      </c>
      <c r="I28" s="17" t="s">
        <v>55</v>
      </c>
      <c r="J28" s="21" t="s">
        <v>6</v>
      </c>
      <c r="K28" s="22">
        <v>20600</v>
      </c>
      <c r="L28" s="22">
        <v>20700</v>
      </c>
      <c r="M28" s="22">
        <v>20800</v>
      </c>
      <c r="N28" s="22">
        <v>62100</v>
      </c>
      <c r="O28" s="15">
        <v>2016</v>
      </c>
    </row>
    <row r="29" spans="1:15" ht="31.5">
      <c r="A29" s="15" t="s">
        <v>37</v>
      </c>
      <c r="B29" s="15">
        <v>2</v>
      </c>
      <c r="C29" s="21">
        <v>1</v>
      </c>
      <c r="D29" s="21">
        <v>1</v>
      </c>
      <c r="E29" s="21">
        <v>1</v>
      </c>
      <c r="F29" s="21">
        <v>0</v>
      </c>
      <c r="G29" s="21">
        <v>2</v>
      </c>
      <c r="H29" s="21">
        <v>0</v>
      </c>
      <c r="I29" s="19" t="s">
        <v>29</v>
      </c>
      <c r="J29" s="21" t="s">
        <v>7</v>
      </c>
      <c r="K29" s="30">
        <v>12425.2</v>
      </c>
      <c r="L29" s="30">
        <v>10477</v>
      </c>
      <c r="M29" s="30">
        <v>11596</v>
      </c>
      <c r="N29" s="30">
        <f>SUM(K29:M29)</f>
        <v>34498.2</v>
      </c>
      <c r="O29" s="15">
        <v>2016</v>
      </c>
    </row>
    <row r="30" spans="1:15" ht="31.5">
      <c r="A30" s="15" t="s">
        <v>37</v>
      </c>
      <c r="B30" s="15">
        <v>2</v>
      </c>
      <c r="C30" s="21">
        <v>1</v>
      </c>
      <c r="D30" s="21">
        <v>1</v>
      </c>
      <c r="E30" s="21">
        <v>1</v>
      </c>
      <c r="F30" s="21">
        <v>0</v>
      </c>
      <c r="G30" s="21">
        <v>2</v>
      </c>
      <c r="H30" s="21">
        <v>1</v>
      </c>
      <c r="I30" s="17" t="s">
        <v>56</v>
      </c>
      <c r="J30" s="21" t="s">
        <v>14</v>
      </c>
      <c r="K30" s="29">
        <v>7652</v>
      </c>
      <c r="L30" s="29">
        <v>7330</v>
      </c>
      <c r="M30" s="29">
        <v>7330</v>
      </c>
      <c r="N30" s="31">
        <f>SUM(K30:M30)</f>
        <v>22312</v>
      </c>
      <c r="O30" s="15">
        <v>2016</v>
      </c>
    </row>
    <row r="31" spans="1:15" ht="47.25">
      <c r="A31" s="15" t="s">
        <v>37</v>
      </c>
      <c r="B31" s="15">
        <v>2</v>
      </c>
      <c r="C31" s="21">
        <v>1</v>
      </c>
      <c r="D31" s="21">
        <v>1</v>
      </c>
      <c r="E31" s="21">
        <v>1</v>
      </c>
      <c r="F31" s="21">
        <v>0</v>
      </c>
      <c r="G31" s="21">
        <v>3</v>
      </c>
      <c r="H31" s="21">
        <v>0</v>
      </c>
      <c r="I31" s="19" t="s">
        <v>30</v>
      </c>
      <c r="J31" s="21" t="s">
        <v>7</v>
      </c>
      <c r="K31" s="29">
        <v>2055</v>
      </c>
      <c r="L31" s="28">
        <v>2055</v>
      </c>
      <c r="M31" s="28">
        <v>2055</v>
      </c>
      <c r="N31" s="29">
        <f>SUM(L31:M31,K31)</f>
        <v>6165</v>
      </c>
      <c r="O31" s="15">
        <v>2016</v>
      </c>
    </row>
    <row r="32" spans="1:15" ht="29.25" customHeight="1">
      <c r="A32" s="15" t="s">
        <v>37</v>
      </c>
      <c r="B32" s="15">
        <v>2</v>
      </c>
      <c r="C32" s="21">
        <v>1</v>
      </c>
      <c r="D32" s="21">
        <v>1</v>
      </c>
      <c r="E32" s="21">
        <v>1</v>
      </c>
      <c r="F32" s="21">
        <v>0</v>
      </c>
      <c r="G32" s="21">
        <v>3</v>
      </c>
      <c r="H32" s="21">
        <v>1</v>
      </c>
      <c r="I32" s="17" t="s">
        <v>60</v>
      </c>
      <c r="J32" s="21" t="s">
        <v>14</v>
      </c>
      <c r="K32" s="28">
        <v>1266</v>
      </c>
      <c r="L32" s="28">
        <v>1077</v>
      </c>
      <c r="M32" s="28">
        <v>1077</v>
      </c>
      <c r="N32" s="32">
        <f>SUM(K32:M32)</f>
        <v>3420</v>
      </c>
      <c r="O32" s="15">
        <v>2016</v>
      </c>
    </row>
    <row r="33" spans="1:15" ht="78.75">
      <c r="A33" s="15" t="s">
        <v>37</v>
      </c>
      <c r="B33" s="15">
        <v>2</v>
      </c>
      <c r="C33" s="21">
        <v>1</v>
      </c>
      <c r="D33" s="21">
        <v>1</v>
      </c>
      <c r="E33" s="21">
        <v>1</v>
      </c>
      <c r="F33" s="21">
        <v>0</v>
      </c>
      <c r="G33" s="21">
        <v>4</v>
      </c>
      <c r="H33" s="21">
        <v>0</v>
      </c>
      <c r="I33" s="33" t="s">
        <v>89</v>
      </c>
      <c r="J33" s="21" t="s">
        <v>12</v>
      </c>
      <c r="K33" s="20" t="s">
        <v>13</v>
      </c>
      <c r="L33" s="20" t="s">
        <v>13</v>
      </c>
      <c r="M33" s="20" t="s">
        <v>13</v>
      </c>
      <c r="N33" s="20" t="s">
        <v>13</v>
      </c>
      <c r="O33" s="15">
        <v>2016</v>
      </c>
    </row>
    <row r="34" spans="1:15" ht="31.5">
      <c r="A34" s="15" t="s">
        <v>37</v>
      </c>
      <c r="B34" s="15">
        <v>2</v>
      </c>
      <c r="C34" s="21">
        <v>1</v>
      </c>
      <c r="D34" s="21">
        <v>1</v>
      </c>
      <c r="E34" s="21">
        <v>1</v>
      </c>
      <c r="F34" s="21">
        <v>0</v>
      </c>
      <c r="G34" s="21">
        <v>4</v>
      </c>
      <c r="H34" s="21">
        <v>1</v>
      </c>
      <c r="I34" s="17" t="s">
        <v>59</v>
      </c>
      <c r="J34" s="21" t="s">
        <v>6</v>
      </c>
      <c r="K34" s="22">
        <v>194</v>
      </c>
      <c r="L34" s="22">
        <v>199</v>
      </c>
      <c r="M34" s="22">
        <v>204</v>
      </c>
      <c r="N34" s="23">
        <v>597</v>
      </c>
      <c r="O34" s="15">
        <v>2016</v>
      </c>
    </row>
    <row r="35" spans="1:15" ht="78.75">
      <c r="A35" s="15" t="s">
        <v>37</v>
      </c>
      <c r="B35" s="15">
        <v>2</v>
      </c>
      <c r="C35" s="21">
        <v>1</v>
      </c>
      <c r="D35" s="21">
        <v>1</v>
      </c>
      <c r="E35" s="21">
        <v>1</v>
      </c>
      <c r="F35" s="21">
        <v>0</v>
      </c>
      <c r="G35" s="21">
        <v>5</v>
      </c>
      <c r="H35" s="21">
        <v>0</v>
      </c>
      <c r="I35" s="19" t="s">
        <v>90</v>
      </c>
      <c r="J35" s="21" t="s">
        <v>12</v>
      </c>
      <c r="K35" s="20" t="s">
        <v>13</v>
      </c>
      <c r="L35" s="20" t="s">
        <v>13</v>
      </c>
      <c r="M35" s="20" t="s">
        <v>13</v>
      </c>
      <c r="N35" s="20" t="s">
        <v>13</v>
      </c>
      <c r="O35" s="15">
        <v>2016</v>
      </c>
    </row>
    <row r="36" spans="1:15" ht="31.5">
      <c r="A36" s="15" t="s">
        <v>37</v>
      </c>
      <c r="B36" s="15">
        <v>2</v>
      </c>
      <c r="C36" s="21">
        <v>1</v>
      </c>
      <c r="D36" s="21">
        <v>1</v>
      </c>
      <c r="E36" s="21">
        <v>1</v>
      </c>
      <c r="F36" s="21">
        <v>0</v>
      </c>
      <c r="G36" s="21">
        <v>5</v>
      </c>
      <c r="H36" s="21">
        <v>1</v>
      </c>
      <c r="I36" s="17" t="s">
        <v>58</v>
      </c>
      <c r="J36" s="21" t="s">
        <v>6</v>
      </c>
      <c r="K36" s="22">
        <v>40</v>
      </c>
      <c r="L36" s="22">
        <v>45</v>
      </c>
      <c r="M36" s="22">
        <v>50</v>
      </c>
      <c r="N36" s="23">
        <v>135</v>
      </c>
      <c r="O36" s="15">
        <v>2016</v>
      </c>
    </row>
    <row r="37" spans="1:15" ht="63">
      <c r="A37" s="15" t="s">
        <v>37</v>
      </c>
      <c r="B37" s="15">
        <v>2</v>
      </c>
      <c r="C37" s="21">
        <v>1</v>
      </c>
      <c r="D37" s="21">
        <v>1</v>
      </c>
      <c r="E37" s="21">
        <v>1</v>
      </c>
      <c r="F37" s="21">
        <v>0</v>
      </c>
      <c r="G37" s="21">
        <v>6</v>
      </c>
      <c r="H37" s="21">
        <v>0</v>
      </c>
      <c r="I37" s="19" t="s">
        <v>91</v>
      </c>
      <c r="J37" s="21" t="s">
        <v>12</v>
      </c>
      <c r="K37" s="20" t="s">
        <v>13</v>
      </c>
      <c r="L37" s="20" t="s">
        <v>13</v>
      </c>
      <c r="M37" s="20" t="s">
        <v>13</v>
      </c>
      <c r="N37" s="20" t="s">
        <v>13</v>
      </c>
      <c r="O37" s="15">
        <v>2016</v>
      </c>
    </row>
    <row r="38" spans="1:15" ht="63">
      <c r="A38" s="15" t="s">
        <v>37</v>
      </c>
      <c r="B38" s="15">
        <v>2</v>
      </c>
      <c r="C38" s="21">
        <v>1</v>
      </c>
      <c r="D38" s="21">
        <v>1</v>
      </c>
      <c r="E38" s="21">
        <v>1</v>
      </c>
      <c r="F38" s="21">
        <v>0</v>
      </c>
      <c r="G38" s="21">
        <v>6</v>
      </c>
      <c r="H38" s="21">
        <v>1</v>
      </c>
      <c r="I38" s="17" t="s">
        <v>57</v>
      </c>
      <c r="J38" s="21" t="s">
        <v>6</v>
      </c>
      <c r="K38" s="22">
        <v>3</v>
      </c>
      <c r="L38" s="22">
        <v>3</v>
      </c>
      <c r="M38" s="22">
        <v>3</v>
      </c>
      <c r="N38" s="23">
        <v>9</v>
      </c>
      <c r="O38" s="15">
        <v>2016</v>
      </c>
    </row>
    <row r="39" spans="1:15" ht="31.5">
      <c r="A39" s="16" t="s">
        <v>37</v>
      </c>
      <c r="B39" s="16">
        <v>2</v>
      </c>
      <c r="C39" s="24">
        <v>1</v>
      </c>
      <c r="D39" s="24">
        <v>1</v>
      </c>
      <c r="E39" s="24">
        <v>2</v>
      </c>
      <c r="F39" s="24">
        <v>0</v>
      </c>
      <c r="G39" s="24">
        <v>0</v>
      </c>
      <c r="H39" s="24">
        <v>0</v>
      </c>
      <c r="I39" s="17" t="s">
        <v>61</v>
      </c>
      <c r="J39" s="21" t="s">
        <v>7</v>
      </c>
      <c r="K39" s="22">
        <v>220</v>
      </c>
      <c r="L39" s="22">
        <v>130</v>
      </c>
      <c r="M39" s="22">
        <v>140</v>
      </c>
      <c r="N39" s="30">
        <v>390</v>
      </c>
      <c r="O39" s="15">
        <v>2016</v>
      </c>
    </row>
    <row r="40" spans="1:15" ht="47.25">
      <c r="A40" s="15" t="s">
        <v>37</v>
      </c>
      <c r="B40" s="15">
        <v>2</v>
      </c>
      <c r="C40" s="21">
        <v>1</v>
      </c>
      <c r="D40" s="21">
        <v>1</v>
      </c>
      <c r="E40" s="21">
        <v>2</v>
      </c>
      <c r="F40" s="21">
        <v>0</v>
      </c>
      <c r="G40" s="21">
        <v>0</v>
      </c>
      <c r="H40" s="21">
        <v>1</v>
      </c>
      <c r="I40" s="17" t="s">
        <v>62</v>
      </c>
      <c r="J40" s="21" t="s">
        <v>22</v>
      </c>
      <c r="K40" s="22">
        <v>11</v>
      </c>
      <c r="L40" s="22">
        <v>11</v>
      </c>
      <c r="M40" s="22">
        <v>11</v>
      </c>
      <c r="N40" s="23">
        <v>33</v>
      </c>
      <c r="O40" s="15">
        <v>2016</v>
      </c>
    </row>
    <row r="41" spans="1:15" ht="63">
      <c r="A41" s="15" t="s">
        <v>37</v>
      </c>
      <c r="B41" s="15">
        <v>2</v>
      </c>
      <c r="C41" s="21">
        <v>1</v>
      </c>
      <c r="D41" s="21">
        <v>1</v>
      </c>
      <c r="E41" s="21">
        <v>2</v>
      </c>
      <c r="F41" s="21">
        <v>0</v>
      </c>
      <c r="G41" s="21">
        <v>1</v>
      </c>
      <c r="H41" s="21">
        <v>0</v>
      </c>
      <c r="I41" s="19" t="s">
        <v>31</v>
      </c>
      <c r="J41" s="21" t="s">
        <v>7</v>
      </c>
      <c r="K41" s="22">
        <v>220</v>
      </c>
      <c r="L41" s="22">
        <v>130</v>
      </c>
      <c r="M41" s="22">
        <v>140</v>
      </c>
      <c r="N41" s="30">
        <v>390</v>
      </c>
      <c r="O41" s="15">
        <v>2016</v>
      </c>
    </row>
    <row r="42" spans="1:15" ht="15.75">
      <c r="A42" s="15" t="s">
        <v>37</v>
      </c>
      <c r="B42" s="15">
        <v>2</v>
      </c>
      <c r="C42" s="21">
        <v>1</v>
      </c>
      <c r="D42" s="21">
        <v>1</v>
      </c>
      <c r="E42" s="21">
        <v>2</v>
      </c>
      <c r="F42" s="21">
        <v>0</v>
      </c>
      <c r="G42" s="21">
        <v>1</v>
      </c>
      <c r="H42" s="21">
        <v>1</v>
      </c>
      <c r="I42" s="17" t="s">
        <v>63</v>
      </c>
      <c r="J42" s="21" t="s">
        <v>6</v>
      </c>
      <c r="K42" s="22">
        <v>4</v>
      </c>
      <c r="L42" s="22">
        <v>4</v>
      </c>
      <c r="M42" s="22">
        <v>4</v>
      </c>
      <c r="N42" s="23">
        <v>12</v>
      </c>
      <c r="O42" s="15">
        <v>2016</v>
      </c>
    </row>
    <row r="43" spans="1:15" ht="84.75" customHeight="1">
      <c r="A43" s="15" t="s">
        <v>37</v>
      </c>
      <c r="B43" s="15">
        <v>2</v>
      </c>
      <c r="C43" s="21">
        <v>1</v>
      </c>
      <c r="D43" s="21">
        <v>1</v>
      </c>
      <c r="E43" s="21">
        <v>2</v>
      </c>
      <c r="F43" s="21">
        <v>0</v>
      </c>
      <c r="G43" s="21">
        <v>2</v>
      </c>
      <c r="H43" s="21">
        <v>0</v>
      </c>
      <c r="I43" s="19" t="s">
        <v>92</v>
      </c>
      <c r="J43" s="21" t="s">
        <v>12</v>
      </c>
      <c r="K43" s="20" t="s">
        <v>13</v>
      </c>
      <c r="L43" s="20" t="s">
        <v>13</v>
      </c>
      <c r="M43" s="20" t="s">
        <v>13</v>
      </c>
      <c r="N43" s="20" t="s">
        <v>13</v>
      </c>
      <c r="O43" s="15">
        <v>2016</v>
      </c>
    </row>
    <row r="44" spans="1:15" ht="31.5">
      <c r="A44" s="15" t="s">
        <v>37</v>
      </c>
      <c r="B44" s="15">
        <v>2</v>
      </c>
      <c r="C44" s="21">
        <v>1</v>
      </c>
      <c r="D44" s="21">
        <v>1</v>
      </c>
      <c r="E44" s="21">
        <v>2</v>
      </c>
      <c r="F44" s="21">
        <v>0</v>
      </c>
      <c r="G44" s="21">
        <v>2</v>
      </c>
      <c r="H44" s="21">
        <v>1</v>
      </c>
      <c r="I44" s="17" t="s">
        <v>64</v>
      </c>
      <c r="J44" s="21" t="s">
        <v>6</v>
      </c>
      <c r="K44" s="22">
        <v>3</v>
      </c>
      <c r="L44" s="22">
        <v>3</v>
      </c>
      <c r="M44" s="22">
        <v>4</v>
      </c>
      <c r="N44" s="23">
        <v>10</v>
      </c>
      <c r="O44" s="15">
        <v>2016</v>
      </c>
    </row>
    <row r="45" spans="1:15" ht="78.75">
      <c r="A45" s="15" t="s">
        <v>37</v>
      </c>
      <c r="B45" s="15">
        <v>2</v>
      </c>
      <c r="C45" s="21">
        <v>1</v>
      </c>
      <c r="D45" s="21">
        <v>1</v>
      </c>
      <c r="E45" s="21">
        <v>2</v>
      </c>
      <c r="F45" s="21">
        <v>0</v>
      </c>
      <c r="G45" s="21">
        <v>3</v>
      </c>
      <c r="H45" s="21">
        <v>0</v>
      </c>
      <c r="I45" s="19" t="s">
        <v>93</v>
      </c>
      <c r="J45" s="21" t="s">
        <v>12</v>
      </c>
      <c r="K45" s="20" t="s">
        <v>13</v>
      </c>
      <c r="L45" s="20" t="s">
        <v>13</v>
      </c>
      <c r="M45" s="20" t="s">
        <v>13</v>
      </c>
      <c r="N45" s="20" t="s">
        <v>13</v>
      </c>
      <c r="O45" s="15">
        <v>2016</v>
      </c>
    </row>
    <row r="46" spans="1:15" ht="31.5">
      <c r="A46" s="15" t="s">
        <v>37</v>
      </c>
      <c r="B46" s="15">
        <v>2</v>
      </c>
      <c r="C46" s="21">
        <v>1</v>
      </c>
      <c r="D46" s="21">
        <v>1</v>
      </c>
      <c r="E46" s="21">
        <v>2</v>
      </c>
      <c r="F46" s="21">
        <v>0</v>
      </c>
      <c r="G46" s="21">
        <v>3</v>
      </c>
      <c r="H46" s="21">
        <v>1</v>
      </c>
      <c r="I46" s="25" t="s">
        <v>65</v>
      </c>
      <c r="J46" s="21" t="s">
        <v>6</v>
      </c>
      <c r="K46" s="22">
        <v>3</v>
      </c>
      <c r="L46" s="22">
        <v>3</v>
      </c>
      <c r="M46" s="22">
        <v>4</v>
      </c>
      <c r="N46" s="23">
        <v>10</v>
      </c>
      <c r="O46" s="15">
        <v>2016</v>
      </c>
    </row>
    <row r="47" spans="1:15" ht="47.25">
      <c r="A47" s="15" t="s">
        <v>37</v>
      </c>
      <c r="B47" s="15">
        <v>2</v>
      </c>
      <c r="C47" s="21">
        <v>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5" t="s">
        <v>66</v>
      </c>
      <c r="J47" s="24" t="s">
        <v>8</v>
      </c>
      <c r="K47" s="18">
        <f>SUM(K48,K62)</f>
        <v>2560</v>
      </c>
      <c r="L47" s="18">
        <f>SUM(L48,L62)</f>
        <v>3400</v>
      </c>
      <c r="M47" s="18">
        <f>SUM(M48,M62)</f>
        <v>3680</v>
      </c>
      <c r="N47" s="18">
        <f>SUM(K47:M47)</f>
        <v>9640</v>
      </c>
      <c r="O47" s="16">
        <v>2016</v>
      </c>
    </row>
    <row r="48" spans="1:15" ht="47.25">
      <c r="A48" s="15" t="s">
        <v>37</v>
      </c>
      <c r="B48" s="15">
        <v>2</v>
      </c>
      <c r="C48" s="21">
        <v>2</v>
      </c>
      <c r="D48" s="21">
        <v>1</v>
      </c>
      <c r="E48" s="21">
        <v>1</v>
      </c>
      <c r="F48" s="21">
        <v>0</v>
      </c>
      <c r="G48" s="21">
        <v>0</v>
      </c>
      <c r="H48" s="21">
        <v>0</v>
      </c>
      <c r="I48" s="25" t="s">
        <v>67</v>
      </c>
      <c r="J48" s="24" t="s">
        <v>8</v>
      </c>
      <c r="K48" s="30">
        <f>SUM(K51,K53)</f>
        <v>360</v>
      </c>
      <c r="L48" s="30">
        <f>SUM(L51,L53)</f>
        <v>900</v>
      </c>
      <c r="M48" s="30">
        <f>SUM(M51,M53)</f>
        <v>940</v>
      </c>
      <c r="N48" s="30">
        <f>SUM(K48:M48)</f>
        <v>2200</v>
      </c>
      <c r="O48" s="15">
        <v>2016</v>
      </c>
    </row>
    <row r="49" spans="1:15" ht="63">
      <c r="A49" s="15" t="s">
        <v>37</v>
      </c>
      <c r="B49" s="15">
        <v>2</v>
      </c>
      <c r="C49" s="21">
        <v>2</v>
      </c>
      <c r="D49" s="21">
        <v>1</v>
      </c>
      <c r="E49" s="21">
        <v>1</v>
      </c>
      <c r="F49" s="21">
        <v>0</v>
      </c>
      <c r="G49" s="21">
        <v>0</v>
      </c>
      <c r="H49" s="21">
        <v>1</v>
      </c>
      <c r="I49" s="25" t="s">
        <v>68</v>
      </c>
      <c r="J49" s="21" t="s">
        <v>22</v>
      </c>
      <c r="K49" s="20" t="s">
        <v>15</v>
      </c>
      <c r="L49" s="20" t="s">
        <v>16</v>
      </c>
      <c r="M49" s="20" t="s">
        <v>17</v>
      </c>
      <c r="N49" s="35" t="s">
        <v>17</v>
      </c>
      <c r="O49" s="15">
        <v>2016</v>
      </c>
    </row>
    <row r="50" spans="1:15" ht="63">
      <c r="A50" s="15" t="s">
        <v>37</v>
      </c>
      <c r="B50" s="15">
        <v>2</v>
      </c>
      <c r="C50" s="21">
        <v>2</v>
      </c>
      <c r="D50" s="21">
        <v>1</v>
      </c>
      <c r="E50" s="21">
        <v>1</v>
      </c>
      <c r="F50" s="21">
        <v>0</v>
      </c>
      <c r="G50" s="21">
        <v>0</v>
      </c>
      <c r="H50" s="21">
        <v>2</v>
      </c>
      <c r="I50" s="25" t="s">
        <v>69</v>
      </c>
      <c r="J50" s="21" t="s">
        <v>9</v>
      </c>
      <c r="K50" s="22">
        <v>312</v>
      </c>
      <c r="L50" s="22">
        <v>320</v>
      </c>
      <c r="M50" s="22">
        <v>330</v>
      </c>
      <c r="N50" s="23">
        <v>330</v>
      </c>
      <c r="O50" s="15">
        <v>2016</v>
      </c>
    </row>
    <row r="51" spans="1:15" ht="49.5" customHeight="1">
      <c r="A51" s="15" t="s">
        <v>37</v>
      </c>
      <c r="B51" s="15">
        <v>2</v>
      </c>
      <c r="C51" s="21">
        <v>2</v>
      </c>
      <c r="D51" s="21">
        <v>1</v>
      </c>
      <c r="E51" s="21">
        <v>1</v>
      </c>
      <c r="F51" s="21">
        <v>0</v>
      </c>
      <c r="G51" s="21">
        <v>1</v>
      </c>
      <c r="H51" s="21">
        <v>0</v>
      </c>
      <c r="I51" s="36" t="s">
        <v>32</v>
      </c>
      <c r="J51" s="21" t="s">
        <v>7</v>
      </c>
      <c r="K51" s="28">
        <v>360</v>
      </c>
      <c r="L51" s="28">
        <v>400</v>
      </c>
      <c r="M51" s="28">
        <v>440</v>
      </c>
      <c r="N51" s="29">
        <f>SUM(K51:M51)</f>
        <v>1200</v>
      </c>
      <c r="O51" s="15">
        <v>2016</v>
      </c>
    </row>
    <row r="52" spans="1:15" ht="31.5">
      <c r="A52" s="15" t="s">
        <v>37</v>
      </c>
      <c r="B52" s="15">
        <v>2</v>
      </c>
      <c r="C52" s="21">
        <v>2</v>
      </c>
      <c r="D52" s="21">
        <v>1</v>
      </c>
      <c r="E52" s="21">
        <v>1</v>
      </c>
      <c r="F52" s="21">
        <v>0</v>
      </c>
      <c r="G52" s="21">
        <v>1</v>
      </c>
      <c r="H52" s="21">
        <v>1</v>
      </c>
      <c r="I52" s="39" t="s">
        <v>70</v>
      </c>
      <c r="J52" s="21" t="s">
        <v>6</v>
      </c>
      <c r="K52" s="22">
        <v>38</v>
      </c>
      <c r="L52" s="22">
        <v>43</v>
      </c>
      <c r="M52" s="22">
        <v>45</v>
      </c>
      <c r="N52" s="23">
        <v>126</v>
      </c>
      <c r="O52" s="15">
        <v>2016</v>
      </c>
    </row>
    <row r="53" spans="1:15" ht="78.75">
      <c r="A53" s="15" t="s">
        <v>37</v>
      </c>
      <c r="B53" s="15">
        <v>2</v>
      </c>
      <c r="C53" s="21">
        <v>2</v>
      </c>
      <c r="D53" s="21">
        <v>1</v>
      </c>
      <c r="E53" s="21">
        <v>1</v>
      </c>
      <c r="F53" s="21">
        <v>0</v>
      </c>
      <c r="G53" s="21">
        <v>2</v>
      </c>
      <c r="H53" s="21">
        <v>0</v>
      </c>
      <c r="I53" s="37" t="s">
        <v>33</v>
      </c>
      <c r="J53" s="21" t="s">
        <v>7</v>
      </c>
      <c r="K53" s="30">
        <v>0</v>
      </c>
      <c r="L53" s="22">
        <v>500</v>
      </c>
      <c r="M53" s="22">
        <v>500</v>
      </c>
      <c r="N53" s="30">
        <f>SUM(K53:M53)</f>
        <v>1000</v>
      </c>
      <c r="O53" s="15">
        <v>2016</v>
      </c>
    </row>
    <row r="54" spans="1:15" ht="31.5">
      <c r="A54" s="15" t="s">
        <v>37</v>
      </c>
      <c r="B54" s="15">
        <v>2</v>
      </c>
      <c r="C54" s="21">
        <v>2</v>
      </c>
      <c r="D54" s="21">
        <v>1</v>
      </c>
      <c r="E54" s="21">
        <v>1</v>
      </c>
      <c r="F54" s="21">
        <v>0</v>
      </c>
      <c r="G54" s="21">
        <v>2</v>
      </c>
      <c r="H54" s="21">
        <v>1</v>
      </c>
      <c r="I54" s="39" t="s">
        <v>71</v>
      </c>
      <c r="J54" s="21" t="s">
        <v>18</v>
      </c>
      <c r="K54" s="22">
        <v>12</v>
      </c>
      <c r="L54" s="22">
        <v>12</v>
      </c>
      <c r="M54" s="22">
        <v>12</v>
      </c>
      <c r="N54" s="22">
        <v>12</v>
      </c>
      <c r="O54" s="15">
        <v>2016</v>
      </c>
    </row>
    <row r="55" spans="1:15" ht="48" customHeight="1">
      <c r="A55" s="15" t="s">
        <v>37</v>
      </c>
      <c r="B55" s="15">
        <v>2</v>
      </c>
      <c r="C55" s="21">
        <v>2</v>
      </c>
      <c r="D55" s="21">
        <v>1</v>
      </c>
      <c r="E55" s="21">
        <v>1</v>
      </c>
      <c r="F55" s="21">
        <v>0</v>
      </c>
      <c r="G55" s="21">
        <v>2</v>
      </c>
      <c r="H55" s="21">
        <v>2</v>
      </c>
      <c r="I55" s="44" t="s">
        <v>72</v>
      </c>
      <c r="J55" s="21" t="s">
        <v>6</v>
      </c>
      <c r="K55" s="22">
        <v>34</v>
      </c>
      <c r="L55" s="22">
        <v>34</v>
      </c>
      <c r="M55" s="22">
        <v>34</v>
      </c>
      <c r="N55" s="23">
        <v>34</v>
      </c>
      <c r="O55" s="15">
        <v>2016</v>
      </c>
    </row>
    <row r="56" spans="1:15" ht="63">
      <c r="A56" s="15" t="s">
        <v>37</v>
      </c>
      <c r="B56" s="15">
        <v>2</v>
      </c>
      <c r="C56" s="21">
        <v>2</v>
      </c>
      <c r="D56" s="21">
        <v>1</v>
      </c>
      <c r="E56" s="21">
        <v>1</v>
      </c>
      <c r="F56" s="21">
        <v>0</v>
      </c>
      <c r="G56" s="21">
        <v>3</v>
      </c>
      <c r="H56" s="21">
        <v>0</v>
      </c>
      <c r="I56" s="37" t="s">
        <v>94</v>
      </c>
      <c r="J56" s="21" t="s">
        <v>12</v>
      </c>
      <c r="K56" s="20" t="s">
        <v>13</v>
      </c>
      <c r="L56" s="20" t="s">
        <v>13</v>
      </c>
      <c r="M56" s="20" t="s">
        <v>13</v>
      </c>
      <c r="N56" s="20" t="s">
        <v>13</v>
      </c>
      <c r="O56" s="15">
        <v>2016</v>
      </c>
    </row>
    <row r="57" spans="1:15" ht="31.5">
      <c r="A57" s="15" t="s">
        <v>37</v>
      </c>
      <c r="B57" s="15">
        <v>2</v>
      </c>
      <c r="C57" s="21">
        <v>2</v>
      </c>
      <c r="D57" s="21">
        <v>1</v>
      </c>
      <c r="E57" s="21">
        <v>1</v>
      </c>
      <c r="F57" s="21">
        <v>0</v>
      </c>
      <c r="G57" s="21">
        <v>3</v>
      </c>
      <c r="H57" s="21">
        <v>1</v>
      </c>
      <c r="I57" s="39" t="s">
        <v>73</v>
      </c>
      <c r="J57" s="21" t="s">
        <v>6</v>
      </c>
      <c r="K57" s="22">
        <v>1</v>
      </c>
      <c r="L57" s="22">
        <v>1</v>
      </c>
      <c r="M57" s="22">
        <v>1</v>
      </c>
      <c r="N57" s="23">
        <v>3</v>
      </c>
      <c r="O57" s="15">
        <v>2016</v>
      </c>
    </row>
    <row r="58" spans="1:15" ht="47.25">
      <c r="A58" s="15" t="s">
        <v>37</v>
      </c>
      <c r="B58" s="15">
        <v>2</v>
      </c>
      <c r="C58" s="21">
        <v>2</v>
      </c>
      <c r="D58" s="21">
        <v>1</v>
      </c>
      <c r="E58" s="21">
        <v>1</v>
      </c>
      <c r="F58" s="21">
        <v>0</v>
      </c>
      <c r="G58" s="21">
        <v>4</v>
      </c>
      <c r="H58" s="21">
        <v>0</v>
      </c>
      <c r="I58" s="37" t="s">
        <v>95</v>
      </c>
      <c r="J58" s="21" t="s">
        <v>12</v>
      </c>
      <c r="K58" s="20" t="s">
        <v>13</v>
      </c>
      <c r="L58" s="20" t="s">
        <v>13</v>
      </c>
      <c r="M58" s="20" t="s">
        <v>13</v>
      </c>
      <c r="N58" s="20" t="s">
        <v>13</v>
      </c>
      <c r="O58" s="15">
        <v>2016</v>
      </c>
    </row>
    <row r="59" spans="1:15" ht="31.5">
      <c r="A59" s="15" t="s">
        <v>37</v>
      </c>
      <c r="B59" s="15">
        <v>2</v>
      </c>
      <c r="C59" s="21">
        <v>2</v>
      </c>
      <c r="D59" s="21">
        <v>1</v>
      </c>
      <c r="E59" s="21">
        <v>1</v>
      </c>
      <c r="F59" s="21">
        <v>0</v>
      </c>
      <c r="G59" s="21">
        <v>4</v>
      </c>
      <c r="H59" s="21">
        <v>1</v>
      </c>
      <c r="I59" s="40" t="s">
        <v>74</v>
      </c>
      <c r="J59" s="21" t="s">
        <v>6</v>
      </c>
      <c r="K59" s="30">
        <v>38</v>
      </c>
      <c r="L59" s="30">
        <v>43</v>
      </c>
      <c r="M59" s="30">
        <v>45</v>
      </c>
      <c r="N59" s="38">
        <v>126</v>
      </c>
      <c r="O59" s="15">
        <v>2016</v>
      </c>
    </row>
    <row r="60" spans="1:15" ht="47.25">
      <c r="A60" s="15" t="s">
        <v>37</v>
      </c>
      <c r="B60" s="15">
        <v>2</v>
      </c>
      <c r="C60" s="21">
        <v>2</v>
      </c>
      <c r="D60" s="21">
        <v>1</v>
      </c>
      <c r="E60" s="21">
        <v>1</v>
      </c>
      <c r="F60" s="21">
        <v>0</v>
      </c>
      <c r="G60" s="21">
        <v>5</v>
      </c>
      <c r="H60" s="21">
        <v>0</v>
      </c>
      <c r="I60" s="34" t="s">
        <v>96</v>
      </c>
      <c r="J60" s="21" t="s">
        <v>12</v>
      </c>
      <c r="K60" s="20" t="s">
        <v>13</v>
      </c>
      <c r="L60" s="20" t="s">
        <v>13</v>
      </c>
      <c r="M60" s="20" t="s">
        <v>13</v>
      </c>
      <c r="N60" s="20" t="s">
        <v>13</v>
      </c>
      <c r="O60" s="15">
        <v>2016</v>
      </c>
    </row>
    <row r="61" spans="1:15" ht="31.5">
      <c r="A61" s="15" t="s">
        <v>37</v>
      </c>
      <c r="B61" s="15">
        <v>2</v>
      </c>
      <c r="C61" s="21">
        <v>2</v>
      </c>
      <c r="D61" s="21">
        <v>1</v>
      </c>
      <c r="E61" s="21">
        <v>1</v>
      </c>
      <c r="F61" s="21">
        <v>0</v>
      </c>
      <c r="G61" s="21">
        <v>5</v>
      </c>
      <c r="H61" s="21">
        <v>1</v>
      </c>
      <c r="I61" s="25" t="s">
        <v>75</v>
      </c>
      <c r="J61" s="21" t="s">
        <v>6</v>
      </c>
      <c r="K61" s="20">
        <v>1</v>
      </c>
      <c r="L61" s="20">
        <v>1</v>
      </c>
      <c r="M61" s="20">
        <v>1</v>
      </c>
      <c r="N61" s="20">
        <v>3</v>
      </c>
      <c r="O61" s="15">
        <v>2016</v>
      </c>
    </row>
    <row r="62" spans="1:15" ht="63">
      <c r="A62" s="15" t="s">
        <v>37</v>
      </c>
      <c r="B62" s="15">
        <v>2</v>
      </c>
      <c r="C62" s="21">
        <v>2</v>
      </c>
      <c r="D62" s="21">
        <v>1</v>
      </c>
      <c r="E62" s="21">
        <v>2</v>
      </c>
      <c r="F62" s="21">
        <v>0</v>
      </c>
      <c r="G62" s="21">
        <v>0</v>
      </c>
      <c r="H62" s="21">
        <v>0</v>
      </c>
      <c r="I62" s="39" t="s">
        <v>76</v>
      </c>
      <c r="J62" s="21" t="s">
        <v>8</v>
      </c>
      <c r="K62" s="28">
        <f>SUM(K64)</f>
        <v>2200</v>
      </c>
      <c r="L62" s="28">
        <f>SUM(L64)</f>
        <v>2500</v>
      </c>
      <c r="M62" s="28">
        <f>SUM(M64)</f>
        <v>2740</v>
      </c>
      <c r="N62" s="29">
        <f>SUM(K62:M62)</f>
        <v>7440</v>
      </c>
      <c r="O62" s="15">
        <v>2016</v>
      </c>
    </row>
    <row r="63" spans="1:15" ht="63">
      <c r="A63" s="15" t="s">
        <v>37</v>
      </c>
      <c r="B63" s="15">
        <v>2</v>
      </c>
      <c r="C63" s="21">
        <v>2</v>
      </c>
      <c r="D63" s="21">
        <v>1</v>
      </c>
      <c r="E63" s="21">
        <v>2</v>
      </c>
      <c r="F63" s="21">
        <v>0</v>
      </c>
      <c r="G63" s="21">
        <v>0</v>
      </c>
      <c r="H63" s="21">
        <v>1</v>
      </c>
      <c r="I63" s="39" t="s">
        <v>77</v>
      </c>
      <c r="J63" s="21" t="s">
        <v>6</v>
      </c>
      <c r="K63" s="22">
        <v>42</v>
      </c>
      <c r="L63" s="22">
        <v>45</v>
      </c>
      <c r="M63" s="22">
        <v>48</v>
      </c>
      <c r="N63" s="23">
        <v>135</v>
      </c>
      <c r="O63" s="15">
        <v>2016</v>
      </c>
    </row>
    <row r="64" spans="1:16" ht="47.25">
      <c r="A64" s="15" t="s">
        <v>37</v>
      </c>
      <c r="B64" s="15">
        <v>2</v>
      </c>
      <c r="C64" s="21">
        <v>2</v>
      </c>
      <c r="D64" s="21">
        <v>1</v>
      </c>
      <c r="E64" s="21">
        <v>2</v>
      </c>
      <c r="F64" s="21">
        <v>0</v>
      </c>
      <c r="G64" s="21">
        <v>1</v>
      </c>
      <c r="H64" s="21">
        <v>0</v>
      </c>
      <c r="I64" s="37" t="s">
        <v>34</v>
      </c>
      <c r="J64" s="21" t="s">
        <v>8</v>
      </c>
      <c r="K64" s="22">
        <v>2200</v>
      </c>
      <c r="L64" s="22">
        <v>2500</v>
      </c>
      <c r="M64" s="22">
        <v>2740</v>
      </c>
      <c r="N64" s="30">
        <f>SUM(K64:M64)</f>
        <v>7440</v>
      </c>
      <c r="O64" s="15">
        <v>2016</v>
      </c>
      <c r="P64" s="7"/>
    </row>
    <row r="65" spans="1:15" ht="48" customHeight="1">
      <c r="A65" s="15" t="s">
        <v>37</v>
      </c>
      <c r="B65" s="15">
        <v>2</v>
      </c>
      <c r="C65" s="21">
        <v>2</v>
      </c>
      <c r="D65" s="21">
        <v>1</v>
      </c>
      <c r="E65" s="21">
        <v>2</v>
      </c>
      <c r="F65" s="21">
        <v>0</v>
      </c>
      <c r="G65" s="21">
        <v>1</v>
      </c>
      <c r="H65" s="21">
        <v>1</v>
      </c>
      <c r="I65" s="39" t="s">
        <v>78</v>
      </c>
      <c r="J65" s="21" t="s">
        <v>6</v>
      </c>
      <c r="K65" s="22">
        <v>60</v>
      </c>
      <c r="L65" s="22">
        <v>70</v>
      </c>
      <c r="M65" s="22">
        <v>80</v>
      </c>
      <c r="N65" s="23">
        <v>210</v>
      </c>
      <c r="O65" s="15">
        <v>2016</v>
      </c>
    </row>
    <row r="66" spans="1:15" ht="78.75">
      <c r="A66" s="15" t="s">
        <v>37</v>
      </c>
      <c r="B66" s="15">
        <v>2</v>
      </c>
      <c r="C66" s="21">
        <v>2</v>
      </c>
      <c r="D66" s="21">
        <v>1</v>
      </c>
      <c r="E66" s="21">
        <v>2</v>
      </c>
      <c r="F66" s="21">
        <v>0</v>
      </c>
      <c r="G66" s="21">
        <v>2</v>
      </c>
      <c r="H66" s="21">
        <v>0</v>
      </c>
      <c r="I66" s="37" t="s">
        <v>97</v>
      </c>
      <c r="J66" s="21" t="s">
        <v>12</v>
      </c>
      <c r="K66" s="35" t="s">
        <v>13</v>
      </c>
      <c r="L66" s="35" t="s">
        <v>13</v>
      </c>
      <c r="M66" s="35" t="s">
        <v>13</v>
      </c>
      <c r="N66" s="35" t="s">
        <v>13</v>
      </c>
      <c r="O66" s="15">
        <v>2016</v>
      </c>
    </row>
    <row r="67" spans="1:15" ht="18.75" customHeight="1">
      <c r="A67" s="15" t="s">
        <v>37</v>
      </c>
      <c r="B67" s="15">
        <v>2</v>
      </c>
      <c r="C67" s="21">
        <v>2</v>
      </c>
      <c r="D67" s="21">
        <v>1</v>
      </c>
      <c r="E67" s="21">
        <v>2</v>
      </c>
      <c r="F67" s="21">
        <v>0</v>
      </c>
      <c r="G67" s="21">
        <v>2</v>
      </c>
      <c r="H67" s="21">
        <v>1</v>
      </c>
      <c r="I67" s="39" t="s">
        <v>79</v>
      </c>
      <c r="J67" s="21" t="s">
        <v>6</v>
      </c>
      <c r="K67" s="22">
        <v>42</v>
      </c>
      <c r="L67" s="22">
        <v>45</v>
      </c>
      <c r="M67" s="22">
        <v>48</v>
      </c>
      <c r="N67" s="23">
        <v>135</v>
      </c>
      <c r="O67" s="15">
        <v>2016</v>
      </c>
    </row>
    <row r="68" spans="1:15" ht="49.5" customHeight="1">
      <c r="A68" s="15" t="s">
        <v>37</v>
      </c>
      <c r="B68" s="15">
        <v>2</v>
      </c>
      <c r="C68" s="21">
        <v>2</v>
      </c>
      <c r="D68" s="21">
        <v>1</v>
      </c>
      <c r="E68" s="21">
        <v>2</v>
      </c>
      <c r="F68" s="21">
        <v>0</v>
      </c>
      <c r="G68" s="21">
        <v>3</v>
      </c>
      <c r="H68" s="21">
        <v>0</v>
      </c>
      <c r="I68" s="36" t="s">
        <v>98</v>
      </c>
      <c r="J68" s="21" t="s">
        <v>12</v>
      </c>
      <c r="K68" s="35" t="s">
        <v>13</v>
      </c>
      <c r="L68" s="35" t="s">
        <v>13</v>
      </c>
      <c r="M68" s="35" t="s">
        <v>13</v>
      </c>
      <c r="N68" s="35" t="s">
        <v>13</v>
      </c>
      <c r="O68" s="15">
        <v>2016</v>
      </c>
    </row>
    <row r="69" spans="1:15" ht="31.5">
      <c r="A69" s="15" t="s">
        <v>37</v>
      </c>
      <c r="B69" s="15">
        <v>2</v>
      </c>
      <c r="C69" s="21">
        <v>2</v>
      </c>
      <c r="D69" s="21">
        <v>1</v>
      </c>
      <c r="E69" s="21">
        <v>2</v>
      </c>
      <c r="F69" s="21">
        <v>0</v>
      </c>
      <c r="G69" s="21">
        <v>3</v>
      </c>
      <c r="H69" s="21">
        <v>1</v>
      </c>
      <c r="I69" s="25" t="s">
        <v>80</v>
      </c>
      <c r="J69" s="21" t="s">
        <v>6</v>
      </c>
      <c r="K69" s="22">
        <v>84</v>
      </c>
      <c r="L69" s="22">
        <v>90</v>
      </c>
      <c r="M69" s="22">
        <v>96</v>
      </c>
      <c r="N69" s="23">
        <v>270</v>
      </c>
      <c r="O69" s="15">
        <v>2016</v>
      </c>
    </row>
    <row r="70" spans="1:16" ht="32.25" customHeight="1">
      <c r="A70" s="15" t="s">
        <v>37</v>
      </c>
      <c r="B70" s="15">
        <v>2</v>
      </c>
      <c r="C70" s="21">
        <v>3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40" t="s">
        <v>81</v>
      </c>
      <c r="J70" s="24" t="s">
        <v>8</v>
      </c>
      <c r="K70" s="41">
        <f>SUM(K73,K77)</f>
        <v>4820</v>
      </c>
      <c r="L70" s="41">
        <f>SUM(L73,L77)</f>
        <v>4820</v>
      </c>
      <c r="M70" s="41">
        <f>SUM(M73,M77)</f>
        <v>4820</v>
      </c>
      <c r="N70" s="41">
        <f>SUM(K70:M70)</f>
        <v>14460</v>
      </c>
      <c r="O70" s="16">
        <v>2016</v>
      </c>
      <c r="P70" s="3"/>
    </row>
    <row r="71" spans="1:15" ht="33" customHeight="1">
      <c r="A71" s="15" t="s">
        <v>37</v>
      </c>
      <c r="B71" s="15">
        <v>2</v>
      </c>
      <c r="C71" s="21">
        <v>3</v>
      </c>
      <c r="D71" s="21">
        <v>1</v>
      </c>
      <c r="E71" s="21">
        <v>1</v>
      </c>
      <c r="F71" s="21">
        <v>0</v>
      </c>
      <c r="G71" s="21">
        <v>0</v>
      </c>
      <c r="H71" s="21">
        <v>0</v>
      </c>
      <c r="I71" s="40" t="s">
        <v>82</v>
      </c>
      <c r="J71" s="21" t="s">
        <v>7</v>
      </c>
      <c r="K71" s="29">
        <f>SUM(K73)</f>
        <v>4320</v>
      </c>
      <c r="L71" s="29">
        <f>SUM(L73)</f>
        <v>4320</v>
      </c>
      <c r="M71" s="29">
        <f>SUM(M73)</f>
        <v>4320</v>
      </c>
      <c r="N71" s="29">
        <f>SUM(K71:M71)</f>
        <v>12960</v>
      </c>
      <c r="O71" s="15">
        <v>2016</v>
      </c>
    </row>
    <row r="72" spans="1:15" ht="47.25">
      <c r="A72" s="15" t="s">
        <v>37</v>
      </c>
      <c r="B72" s="15">
        <v>2</v>
      </c>
      <c r="C72" s="21">
        <v>3</v>
      </c>
      <c r="D72" s="21">
        <v>1</v>
      </c>
      <c r="E72" s="21">
        <v>1</v>
      </c>
      <c r="F72" s="21">
        <v>0</v>
      </c>
      <c r="G72" s="21">
        <v>0</v>
      </c>
      <c r="H72" s="21">
        <v>1</v>
      </c>
      <c r="I72" s="25" t="s">
        <v>83</v>
      </c>
      <c r="J72" s="21" t="s">
        <v>19</v>
      </c>
      <c r="K72" s="22">
        <v>36928</v>
      </c>
      <c r="L72" s="22">
        <v>36928</v>
      </c>
      <c r="M72" s="22">
        <v>36928</v>
      </c>
      <c r="N72" s="23">
        <v>110784</v>
      </c>
      <c r="O72" s="15">
        <v>2016</v>
      </c>
    </row>
    <row r="73" spans="1:15" ht="31.5">
      <c r="A73" s="15" t="s">
        <v>37</v>
      </c>
      <c r="B73" s="15">
        <v>2</v>
      </c>
      <c r="C73" s="21">
        <v>3</v>
      </c>
      <c r="D73" s="21">
        <v>1</v>
      </c>
      <c r="E73" s="21">
        <v>1</v>
      </c>
      <c r="F73" s="21">
        <v>0</v>
      </c>
      <c r="G73" s="21">
        <v>1</v>
      </c>
      <c r="H73" s="21">
        <v>0</v>
      </c>
      <c r="I73" s="34" t="s">
        <v>35</v>
      </c>
      <c r="J73" s="21" t="s">
        <v>7</v>
      </c>
      <c r="K73" s="42">
        <v>4320</v>
      </c>
      <c r="L73" s="42">
        <v>4320</v>
      </c>
      <c r="M73" s="42">
        <v>4320</v>
      </c>
      <c r="N73" s="35">
        <f>SUM(K73:M73)</f>
        <v>12960</v>
      </c>
      <c r="O73" s="15">
        <v>2016</v>
      </c>
    </row>
    <row r="74" spans="1:15" ht="31.5">
      <c r="A74" s="15" t="s">
        <v>37</v>
      </c>
      <c r="B74" s="15">
        <v>2</v>
      </c>
      <c r="C74" s="21">
        <v>3</v>
      </c>
      <c r="D74" s="21">
        <v>1</v>
      </c>
      <c r="E74" s="21">
        <v>1</v>
      </c>
      <c r="F74" s="21">
        <v>0</v>
      </c>
      <c r="G74" s="21">
        <v>1</v>
      </c>
      <c r="H74" s="21">
        <v>1</v>
      </c>
      <c r="I74" s="39" t="s">
        <v>84</v>
      </c>
      <c r="J74" s="21" t="s">
        <v>6</v>
      </c>
      <c r="K74" s="22">
        <v>3</v>
      </c>
      <c r="L74" s="22">
        <v>3</v>
      </c>
      <c r="M74" s="22">
        <v>3</v>
      </c>
      <c r="N74" s="23">
        <v>5</v>
      </c>
      <c r="O74" s="15">
        <v>2016</v>
      </c>
    </row>
    <row r="75" spans="1:15" ht="47.25">
      <c r="A75" s="15" t="s">
        <v>37</v>
      </c>
      <c r="B75" s="15">
        <v>2</v>
      </c>
      <c r="C75" s="21">
        <v>3</v>
      </c>
      <c r="D75" s="21">
        <v>1</v>
      </c>
      <c r="E75" s="21">
        <v>1</v>
      </c>
      <c r="F75" s="21">
        <v>0</v>
      </c>
      <c r="G75" s="21">
        <v>2</v>
      </c>
      <c r="H75" s="21">
        <v>0</v>
      </c>
      <c r="I75" s="37" t="s">
        <v>99</v>
      </c>
      <c r="J75" s="21" t="s">
        <v>12</v>
      </c>
      <c r="K75" s="20" t="s">
        <v>13</v>
      </c>
      <c r="L75" s="20" t="s">
        <v>13</v>
      </c>
      <c r="M75" s="20" t="s">
        <v>13</v>
      </c>
      <c r="N75" s="20" t="s">
        <v>13</v>
      </c>
      <c r="O75" s="15">
        <v>2016</v>
      </c>
    </row>
    <row r="76" spans="1:15" ht="31.5">
      <c r="A76" s="15" t="s">
        <v>37</v>
      </c>
      <c r="B76" s="15">
        <v>2</v>
      </c>
      <c r="C76" s="21">
        <v>3</v>
      </c>
      <c r="D76" s="21">
        <v>1</v>
      </c>
      <c r="E76" s="21">
        <v>1</v>
      </c>
      <c r="F76" s="21">
        <v>0</v>
      </c>
      <c r="G76" s="21">
        <v>2</v>
      </c>
      <c r="H76" s="21">
        <v>1</v>
      </c>
      <c r="I76" s="39" t="s">
        <v>85</v>
      </c>
      <c r="J76" s="21" t="s">
        <v>6</v>
      </c>
      <c r="K76" s="22">
        <v>1</v>
      </c>
      <c r="L76" s="22">
        <v>1</v>
      </c>
      <c r="M76" s="22">
        <v>1</v>
      </c>
      <c r="N76" s="23">
        <v>3</v>
      </c>
      <c r="O76" s="15">
        <v>2016</v>
      </c>
    </row>
    <row r="77" spans="1:15" ht="47.25">
      <c r="A77" s="15" t="s">
        <v>37</v>
      </c>
      <c r="B77" s="15">
        <v>2</v>
      </c>
      <c r="C77" s="21">
        <v>3</v>
      </c>
      <c r="D77" s="21">
        <v>1</v>
      </c>
      <c r="E77" s="21">
        <v>2</v>
      </c>
      <c r="F77" s="21">
        <v>0</v>
      </c>
      <c r="G77" s="21">
        <v>0</v>
      </c>
      <c r="H77" s="21">
        <v>0</v>
      </c>
      <c r="I77" s="37" t="s">
        <v>86</v>
      </c>
      <c r="J77" s="21" t="s">
        <v>7</v>
      </c>
      <c r="K77" s="22">
        <f>SUM(K79)</f>
        <v>500</v>
      </c>
      <c r="L77" s="22">
        <f>SUM(L79)</f>
        <v>500</v>
      </c>
      <c r="M77" s="22">
        <f>SUM(M79)</f>
        <v>500</v>
      </c>
      <c r="N77" s="30">
        <f>SUM(K77:M77)</f>
        <v>1500</v>
      </c>
      <c r="O77" s="15">
        <v>2016</v>
      </c>
    </row>
    <row r="78" spans="1:15" ht="48" customHeight="1">
      <c r="A78" s="15" t="s">
        <v>37</v>
      </c>
      <c r="B78" s="15">
        <v>2</v>
      </c>
      <c r="C78" s="21">
        <v>3</v>
      </c>
      <c r="D78" s="21">
        <v>1</v>
      </c>
      <c r="E78" s="21">
        <v>2</v>
      </c>
      <c r="F78" s="21">
        <v>0</v>
      </c>
      <c r="G78" s="21">
        <v>0</v>
      </c>
      <c r="H78" s="21">
        <v>1</v>
      </c>
      <c r="I78" s="44" t="s">
        <v>87</v>
      </c>
      <c r="J78" s="21" t="s">
        <v>22</v>
      </c>
      <c r="K78" s="22">
        <v>55</v>
      </c>
      <c r="L78" s="22">
        <v>60</v>
      </c>
      <c r="M78" s="22">
        <v>65</v>
      </c>
      <c r="N78" s="23">
        <v>100</v>
      </c>
      <c r="O78" s="15">
        <v>2016</v>
      </c>
    </row>
    <row r="79" spans="1:15" ht="31.5">
      <c r="A79" s="15" t="s">
        <v>37</v>
      </c>
      <c r="B79" s="15">
        <v>2</v>
      </c>
      <c r="C79" s="21">
        <v>3</v>
      </c>
      <c r="D79" s="21">
        <v>1</v>
      </c>
      <c r="E79" s="21">
        <v>2</v>
      </c>
      <c r="F79" s="21">
        <v>0</v>
      </c>
      <c r="G79" s="21">
        <v>1</v>
      </c>
      <c r="H79" s="21">
        <v>0</v>
      </c>
      <c r="I79" s="37" t="s">
        <v>36</v>
      </c>
      <c r="J79" s="21" t="s">
        <v>7</v>
      </c>
      <c r="K79" s="22">
        <v>500</v>
      </c>
      <c r="L79" s="22">
        <v>500</v>
      </c>
      <c r="M79" s="22">
        <v>500</v>
      </c>
      <c r="N79" s="30">
        <f>SUM(K79:M79)</f>
        <v>1500</v>
      </c>
      <c r="O79" s="15">
        <v>2016</v>
      </c>
    </row>
    <row r="80" spans="1:15" ht="47.25">
      <c r="A80" s="15" t="s">
        <v>37</v>
      </c>
      <c r="B80" s="15">
        <v>2</v>
      </c>
      <c r="C80" s="21">
        <v>3</v>
      </c>
      <c r="D80" s="21">
        <v>1</v>
      </c>
      <c r="E80" s="21">
        <v>2</v>
      </c>
      <c r="F80" s="21">
        <v>0</v>
      </c>
      <c r="G80" s="21">
        <v>1</v>
      </c>
      <c r="H80" s="21">
        <v>1</v>
      </c>
      <c r="I80" s="44" t="s">
        <v>88</v>
      </c>
      <c r="J80" s="21" t="s">
        <v>6</v>
      </c>
      <c r="K80" s="22">
        <v>8</v>
      </c>
      <c r="L80" s="22">
        <v>8</v>
      </c>
      <c r="M80" s="22">
        <v>8</v>
      </c>
      <c r="N80" s="38">
        <v>8</v>
      </c>
      <c r="O80" s="15">
        <v>2016</v>
      </c>
    </row>
    <row r="81" spans="1:15" ht="47.25">
      <c r="A81" s="15" t="s">
        <v>37</v>
      </c>
      <c r="B81" s="15">
        <v>2</v>
      </c>
      <c r="C81" s="21">
        <v>3</v>
      </c>
      <c r="D81" s="21">
        <v>1</v>
      </c>
      <c r="E81" s="21">
        <v>2</v>
      </c>
      <c r="F81" s="21">
        <v>0</v>
      </c>
      <c r="G81" s="21">
        <v>2</v>
      </c>
      <c r="H81" s="21">
        <v>0</v>
      </c>
      <c r="I81" s="43" t="s">
        <v>100</v>
      </c>
      <c r="J81" s="21" t="s">
        <v>12</v>
      </c>
      <c r="K81" s="20" t="s">
        <v>13</v>
      </c>
      <c r="L81" s="20" t="s">
        <v>13</v>
      </c>
      <c r="M81" s="20" t="s">
        <v>13</v>
      </c>
      <c r="N81" s="20" t="s">
        <v>13</v>
      </c>
      <c r="O81" s="15">
        <v>2016</v>
      </c>
    </row>
    <row r="82" spans="1:15" ht="31.5">
      <c r="A82" s="15" t="s">
        <v>37</v>
      </c>
      <c r="B82" s="15">
        <v>2</v>
      </c>
      <c r="C82" s="21">
        <v>3</v>
      </c>
      <c r="D82" s="21">
        <v>1</v>
      </c>
      <c r="E82" s="21">
        <v>2</v>
      </c>
      <c r="F82" s="21">
        <v>0</v>
      </c>
      <c r="G82" s="21">
        <v>2</v>
      </c>
      <c r="H82" s="21">
        <v>1</v>
      </c>
      <c r="I82" s="39" t="s">
        <v>59</v>
      </c>
      <c r="J82" s="21" t="s">
        <v>6</v>
      </c>
      <c r="K82" s="22">
        <v>1</v>
      </c>
      <c r="L82" s="22">
        <v>1</v>
      </c>
      <c r="M82" s="22">
        <v>1</v>
      </c>
      <c r="N82" s="23">
        <v>3</v>
      </c>
      <c r="O82" s="15">
        <v>2016</v>
      </c>
    </row>
    <row r="83" spans="2:7" ht="15">
      <c r="B83" s="4"/>
      <c r="C83" s="5"/>
      <c r="D83" s="4"/>
      <c r="E83" s="4"/>
      <c r="F83" s="4"/>
      <c r="G83" s="4"/>
    </row>
    <row r="87" ht="15">
      <c r="A87" s="6"/>
    </row>
  </sheetData>
  <sheetProtection/>
  <mergeCells count="19">
    <mergeCell ref="J15:J17"/>
    <mergeCell ref="I15:I17"/>
    <mergeCell ref="A15:G15"/>
    <mergeCell ref="L2:O2"/>
    <mergeCell ref="L3:O3"/>
    <mergeCell ref="L4:O4"/>
    <mergeCell ref="L5:O5"/>
    <mergeCell ref="L6:O6"/>
    <mergeCell ref="L7:O7"/>
    <mergeCell ref="F17:G17"/>
    <mergeCell ref="D16:G16"/>
    <mergeCell ref="A16:B17"/>
    <mergeCell ref="H15:H16"/>
    <mergeCell ref="C16:C17"/>
    <mergeCell ref="A10:O10"/>
    <mergeCell ref="A11:O11"/>
    <mergeCell ref="A12:O12"/>
    <mergeCell ref="K15:M16"/>
    <mergeCell ref="N15:O16"/>
  </mergeCells>
  <printOptions/>
  <pageMargins left="0.1968503937007874" right="0.1968503937007874" top="0.5905511811023623" bottom="0.1968503937007874" header="0.31496062992125984" footer="0.31496062992125984"/>
  <pageSetup fitToHeight="18" fitToWidth="1" horizontalDpi="600" verticalDpi="600" orientation="landscape" paperSize="9" scale="7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2014-07-03T08:09:13Z</cp:lastPrinted>
  <dcterms:created xsi:type="dcterms:W3CDTF">2013-06-26T05:49:47Z</dcterms:created>
  <dcterms:modified xsi:type="dcterms:W3CDTF">2014-10-27T05:54:12Z</dcterms:modified>
  <cp:category/>
  <cp:version/>
  <cp:contentType/>
  <cp:contentStatus/>
</cp:coreProperties>
</file>