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<sst xmlns="http://schemas.openxmlformats.org/spreadsheetml/2006/main" count="197" uniqueCount="78">
  <si>
    <t>Дополнительный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</si>
  <si>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</si>
  <si>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</si>
  <si>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</si>
  <si>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</si>
  <si>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</si>
  <si>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Муниципальная программа «Управление муниципальным имуществом и земельными ресурсами Северодвинска на 2014 – 2016 годы»</t>
  </si>
  <si>
    <t>тыс.руб.</t>
  </si>
  <si>
    <t>процент</t>
  </si>
  <si>
    <t>единиц</t>
  </si>
  <si>
    <t>Показатель 2 «Количество сформированных земельных участков»</t>
  </si>
  <si>
    <t>Показатель 1 «Внесение изменений в устав  муниципальных унитарных предприятий по увеличению уставного фонда»</t>
  </si>
  <si>
    <t>Показатель 1 «Количество договоров на предоставление субсидий муниципальным унитарным предприятиям на восстановление платежеспособности»</t>
  </si>
  <si>
    <t xml:space="preserve"> «Управление муниципальным имуществом и земельными ресурсами Северодвинска на 2014 – 2016 годы»</t>
  </si>
  <si>
    <t>Характеристика муниципальной программы Северодвинска</t>
  </si>
  <si>
    <t>Ответственный исполнитель</t>
  </si>
  <si>
    <t>Комитет по управлению муниципальным имуществом и земельным отношениям Администрации Северодвинска</t>
  </si>
  <si>
    <t>Мероприятие (подпрограмма или административное)</t>
  </si>
  <si>
    <t>Программа</t>
  </si>
  <si>
    <t>Направление расходов</t>
  </si>
  <si>
    <t>Код целевой статьи</t>
  </si>
  <si>
    <t>Показатель 2 «Размер исполнения бюджета по доходам от аренды земельных участков»</t>
  </si>
  <si>
    <t>Показатель 1 «Размер исполнения бюджета по доходам от аренды муниципального имущества (помещения, реклама, временные объекты)»</t>
  </si>
  <si>
    <t>Показатель 7 «Размер исполнения бюджета по источникам финансирования дефицита местного бюджета»</t>
  </si>
  <si>
    <t>да/нет</t>
  </si>
  <si>
    <t>Показатель 8 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</si>
  <si>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да</t>
  </si>
  <si>
    <t>м2</t>
  </si>
  <si>
    <t xml:space="preserve"> «Оценка недвижимости, признание прав и регулирование отношений по муниципальной собственности»</t>
  </si>
  <si>
    <t>Расходы на содержание исполнительных органов местного самоуправления и обеспечения их функций</t>
  </si>
  <si>
    <t>Расходы на содержание  органов Администрации Северодвинска и обеспечение их функций</t>
  </si>
  <si>
    <t>Цель 1 «Обеспечение  эффективности использования и распоряжения муниципальным имуществом и земельными ресурсами Северодвинска»</t>
  </si>
  <si>
    <t>Показатель 3 «Размер исполнения бюджета по доходам от продажи муниципального имущества»</t>
  </si>
  <si>
    <t>Показатель 5 «Размер исполнения бюджета по доходам от продажи земельных участков»</t>
  </si>
  <si>
    <t>Показатель 6 «Размер исполнения бюджета по прочим доходам»</t>
  </si>
  <si>
    <t>Подпрограмма «Управление муниципальной собственностью Северодвинска»</t>
  </si>
  <si>
    <t>Задача 1 «Оптимизация состава и осуществление управления муниципальным имуществом»</t>
  </si>
  <si>
    <t>Показатель 1 «Количество договоров на аренду муниципального имущества (помещения, реклама, временные объекты)»</t>
  </si>
  <si>
    <t>Показатель 2 «Количество договоров купли-продажи муниципального имущества»</t>
  </si>
  <si>
    <r>
      <t>«Осуществление</t>
    </r>
    <r>
      <rPr>
        <sz val="12"/>
        <color indexed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содержания имущества казны муниципального образования «Северодвинск»</t>
    </r>
  </si>
  <si>
    <t>Показатель 1 «Количество договоров на оценку рыночной стоимости, инвентаризации объекта недвижимости»</t>
  </si>
  <si>
    <t>Показатель 1 «Количество договоров, заключенных на содержание имущества казны»</t>
  </si>
  <si>
    <t>«Осуществление мероприятий по изъятию земельных участков для муниципальных нужд путем выкупа жилых помещений у собственников»</t>
  </si>
  <si>
    <t>Показатель 1 «Количество (соглашений), договоров заключенных с собственником жилого помещения»</t>
  </si>
  <si>
    <t>Административное мероприятие «Организация учета муниципального имущества Северодвинска, в том числе реестровый учет имущества казны»</t>
  </si>
  <si>
    <t>Показатель 1 «Количество бесхозяйного имущества, поставленного на реестровый      учет в текущем периоде»</t>
  </si>
  <si>
    <t>Показатель 2 «Количество имущества, выбывшего с реестрового учета  по прогнозному плану в текущем периоде»</t>
  </si>
  <si>
    <t xml:space="preserve">Административное мероприятие «Информирование граждан и юридических лиц через публикации в прессе и телепередачи по  вопросам муниципального имущества  Северодвинска в случаях, предусмотренных действующим законодательством» </t>
  </si>
  <si>
    <t>Показатель 1 «Количество публикаций в прессе и телепередач»</t>
  </si>
  <si>
    <t>Задача 2 «Эффективное управление муниципальными унитарными предприятиями»</t>
  </si>
  <si>
    <t>Показатель 1 «Количество отчетности муниципальных предприятий и АО за использование муниципального имущества»</t>
  </si>
  <si>
    <r>
      <t>«</t>
    </r>
    <r>
      <rPr>
        <sz val="12"/>
        <rFont val="Times New Roman"/>
        <family val="1"/>
      </rPr>
      <t xml:space="preserve">Перечисление взносов </t>
    </r>
    <r>
      <rPr>
        <sz val="12"/>
        <color indexed="8"/>
        <rFont val="Times New Roman"/>
        <family val="1"/>
      </rPr>
      <t>муниципального образования  «Северодвинск» в уставные фонды муниципальных унитарных предприятий»</t>
    </r>
  </si>
  <si>
    <t>«Предоставление субсидий муниципальным унитарным предприятиям на восстановление платежеспособности»</t>
  </si>
  <si>
    <t>Задача 3 «Развитие инфраструктуры земельных ресурсов»</t>
  </si>
  <si>
    <t>Показатель 1 «Количество договоров на аренду земельных участков»</t>
  </si>
  <si>
    <t>«Организация и осуществление мероприятий по землеустройству и землепользованию»</t>
  </si>
  <si>
    <t>Показатель 1 «Оценка рыночной стоимости земельных участков»</t>
  </si>
  <si>
    <t>Административное мероприятие «Осуществление мероприятий по муниципальному земельному контролю»</t>
  </si>
  <si>
    <t>Показатель 1 «Количество мероприятий по земельному контролю»</t>
  </si>
  <si>
    <t>Показатель 1 «Количество принятых решений о предоставлении земельного участка»</t>
  </si>
  <si>
    <t>Показатель 1  «Общая площадь земельных участков, признанных объектами налогообложения в соответствии с действующим законодательством»</t>
  </si>
  <si>
    <t>Подпрограмма «Расходы на содержание  органов Администрации Северодвинска и обеспечение их функций»</t>
  </si>
  <si>
    <t>Показатель  «Количество выставленных претензий»</t>
  </si>
  <si>
    <t>Показатель  «Количество разработанных проектов муниципальных правовых и распорядительных актов органов местного самоуправления Северодвинска»</t>
  </si>
  <si>
    <t>Административное мероприятие   «Претензионная работа с должниками перед муниципальным бюджетом»</t>
  </si>
  <si>
    <t>Административное мероприятие «Подготовка сведений в налоговые органы по земельным участкам, признаваемым объектами налогообложения в соответствии с действующим законодательством»</t>
  </si>
  <si>
    <t xml:space="preserve">Административное мероприятие «Разработка проектов муниципальных правовых и распорядительных актов органов местного самоуправления Северодвинска по вопросам управления и распоряжения имуществом, находящимся в муниципальной собственности, а также по вопросам земельных отношений» </t>
  </si>
  <si>
    <t>Административное мероприятие «Принятие решений о предоставлении земельного участка»</t>
  </si>
  <si>
    <t>Показатель 4 «Размер исполнения бюджета по доходам от использования муниципального имущества»</t>
  </si>
  <si>
    <t>Единица  измере-ния</t>
  </si>
  <si>
    <t>Цель прог-раммы</t>
  </si>
  <si>
    <t>Задача под-прог-раммы</t>
  </si>
  <si>
    <t>Под-прог-рамма</t>
  </si>
  <si>
    <t>Номер показателя цели, задачи,меро-приятия (административ-ного мероприятия)</t>
  </si>
  <si>
    <t>С.В. Николаев</t>
  </si>
  <si>
    <t>58-23-22</t>
  </si>
  <si>
    <t>П</t>
  </si>
  <si>
    <t>Приложение №4                                                                                                                                           к муниципальной программе «Управление муниципальным имуществом и земельными ресурсами Северодвинска на 2014 – 2016 годы», утвержденной  постановлением Администрации Северодвинска                                               от 28.01.2015 № 27-па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</si>
</sst>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_р_._-;\-* #,##0.0_р_._-;_-* &quot;-&quot;??_р_._-;_-@_-"/>
    <numFmt numFmtId="177" formatCode="_(&quot;р.&quot;* #,##0.00_);_(&quot;р.&quot;* \(#,##0.00\);_(&quot;р.&quot;* &quot;-&quot;??_);_(@_)"/>
    <numFmt numFmtId="178" formatCode="_(&quot;р.&quot;* #,##0_);_(&quot;р.&quot;* \(#,##0\);_(&quot;р.&quot;* &quot;-&quot;_);_(@_)"/>
    <numFmt numFmtId="179" formatCode="_(* #,##0.00_);_(* \(#,##0.00\);_(* &quot;-&quot;??_);_(@_)"/>
    <numFmt numFmtId="180" formatCode="_(* #,##0_);_(* \(#,##0\);_(* &quot;-&quot;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1" applyNumberFormat="0" applyAlignment="0" applyProtection="0"/>
    <xf numFmtId="0" fontId="29" fillId="40" borderId="2" applyNumberFormat="0" applyAlignment="0" applyProtection="0"/>
    <xf numFmtId="0" fontId="3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1" applyNumberFormat="0" applyAlignment="0" applyProtection="0"/>
    <xf numFmtId="0" fontId="36" fillId="0" borderId="6" applyNumberFormat="0" applyFill="0" applyAlignment="0" applyProtection="0"/>
    <xf numFmtId="0" fontId="37" fillId="43" borderId="0" applyNumberFormat="0" applyBorder="0" applyAlignment="0" applyProtection="0"/>
    <xf numFmtId="0" fontId="0" fillId="44" borderId="7" applyNumberFormat="0" applyFont="0" applyAlignment="0" applyProtection="0"/>
    <xf numFmtId="0" fontId="38" fillId="3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35" fillId="42" borderId="1" applyNumberFormat="0" applyAlignment="0" applyProtection="0"/>
    <xf numFmtId="0" fontId="38" fillId="39" borderId="8" applyNumberFormat="0" applyAlignment="0" applyProtection="0"/>
    <xf numFmtId="0" fontId="28" fillId="3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40" borderId="2" applyNumberFormat="0" applyAlignment="0" applyProtection="0"/>
    <xf numFmtId="0" fontId="39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27" fillId="38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4" borderId="7" applyNumberFormat="0" applyFont="0" applyAlignment="0" applyProtection="0"/>
    <xf numFmtId="9" fontId="1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4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43" fontId="3" fillId="0" borderId="13" xfId="0" applyNumberFormat="1" applyFont="1" applyBorder="1" applyAlignment="1">
      <alignment horizontal="right" vertical="center" wrapText="1"/>
    </xf>
    <xf numFmtId="43" fontId="3" fillId="0" borderId="13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3" fontId="3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3" fontId="3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3" fontId="2" fillId="0" borderId="10" xfId="99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42" fillId="0" borderId="10" xfId="0" applyNumberFormat="1" applyFont="1" applyBorder="1" applyAlignment="1">
      <alignment horizontal="center" vertical="center"/>
    </xf>
    <xf numFmtId="43" fontId="2" fillId="0" borderId="10" xfId="99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99" applyFont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="75" zoomScaleNormal="75" workbookViewId="0" topLeftCell="A1">
      <pane ySplit="5880" topLeftCell="A11" activePane="topLeft" state="split"/>
      <selection pane="topLeft" activeCell="M1" sqref="M1:O1"/>
      <selection pane="bottomLeft" activeCell="N40" sqref="N40"/>
    </sheetView>
  </sheetViews>
  <sheetFormatPr defaultColWidth="37.57421875" defaultRowHeight="15"/>
  <cols>
    <col min="1" max="2" width="7.421875" style="5" customWidth="1"/>
    <col min="3" max="3" width="7.7109375" style="5" customWidth="1"/>
    <col min="4" max="6" width="8.57421875" style="5" customWidth="1"/>
    <col min="7" max="7" width="14.140625" style="5" customWidth="1"/>
    <col min="8" max="8" width="18.00390625" style="6" customWidth="1"/>
    <col min="9" max="9" width="46.00390625" style="5" customWidth="1"/>
    <col min="10" max="10" width="9.28125" style="6" customWidth="1"/>
    <col min="11" max="11" width="16.140625" style="5" customWidth="1"/>
    <col min="12" max="13" width="13.7109375" style="5" bestFit="1" customWidth="1"/>
    <col min="14" max="14" width="17.140625" style="5" customWidth="1"/>
    <col min="15" max="15" width="13.00390625" style="5" customWidth="1"/>
    <col min="16" max="16384" width="37.57421875" style="5" customWidth="1"/>
  </cols>
  <sheetData>
    <row r="1" spans="7:15" s="2" customFormat="1" ht="132" customHeight="1">
      <c r="G1" s="3"/>
      <c r="H1" s="3"/>
      <c r="I1" s="3"/>
      <c r="J1" s="3"/>
      <c r="K1" s="3"/>
      <c r="M1" s="45" t="s">
        <v>77</v>
      </c>
      <c r="N1" s="45"/>
      <c r="O1" s="45"/>
    </row>
    <row r="2" spans="1:15" s="4" customFormat="1" ht="15.75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4" customFormat="1" ht="15.75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s="2" customFormat="1" ht="12" customHeight="1">
      <c r="A4" s="63" t="s">
        <v>15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s="4" customFormat="1" ht="15.75">
      <c r="A5" s="46" t="s">
        <v>16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ht="7.5" customHeight="1" thickBot="1">
      <c r="I6" s="7"/>
    </row>
    <row r="7" spans="1:15" s="6" customFormat="1" ht="48" customHeight="1" thickBot="1">
      <c r="A7" s="53" t="s">
        <v>20</v>
      </c>
      <c r="B7" s="54"/>
      <c r="C7" s="54"/>
      <c r="D7" s="54"/>
      <c r="E7" s="54"/>
      <c r="F7" s="54"/>
      <c r="G7" s="55"/>
      <c r="H7" s="8" t="s">
        <v>0</v>
      </c>
      <c r="I7" s="56" t="s">
        <v>1</v>
      </c>
      <c r="J7" s="56" t="s">
        <v>69</v>
      </c>
      <c r="K7" s="53" t="s">
        <v>2</v>
      </c>
      <c r="L7" s="54"/>
      <c r="M7" s="55"/>
      <c r="N7" s="53" t="s">
        <v>3</v>
      </c>
      <c r="O7" s="55"/>
    </row>
    <row r="8" spans="1:15" s="6" customFormat="1" ht="27.75" customHeight="1" thickBot="1">
      <c r="A8" s="58" t="s">
        <v>18</v>
      </c>
      <c r="B8" s="59"/>
      <c r="C8" s="51" t="s">
        <v>72</v>
      </c>
      <c r="D8" s="49" t="s">
        <v>19</v>
      </c>
      <c r="E8" s="49"/>
      <c r="F8" s="49"/>
      <c r="G8" s="50"/>
      <c r="H8" s="56" t="s">
        <v>73</v>
      </c>
      <c r="I8" s="62"/>
      <c r="J8" s="62"/>
      <c r="K8" s="56">
        <v>2014</v>
      </c>
      <c r="L8" s="56">
        <v>2015</v>
      </c>
      <c r="M8" s="47">
        <v>2016</v>
      </c>
      <c r="N8" s="56" t="s">
        <v>4</v>
      </c>
      <c r="O8" s="47" t="s">
        <v>5</v>
      </c>
    </row>
    <row r="9" spans="1:15" s="6" customFormat="1" ht="84" customHeight="1" thickBot="1">
      <c r="A9" s="60"/>
      <c r="B9" s="61"/>
      <c r="C9" s="52"/>
      <c r="D9" s="43" t="s">
        <v>70</v>
      </c>
      <c r="E9" s="43" t="s">
        <v>71</v>
      </c>
      <c r="F9" s="53" t="s">
        <v>17</v>
      </c>
      <c r="G9" s="55"/>
      <c r="H9" s="57"/>
      <c r="I9" s="57"/>
      <c r="J9" s="57"/>
      <c r="K9" s="57"/>
      <c r="L9" s="57"/>
      <c r="M9" s="48"/>
      <c r="N9" s="57"/>
      <c r="O9" s="48"/>
    </row>
    <row r="10" spans="1:15" ht="16.5" thickBo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</row>
    <row r="11" spans="1:15" s="16" customFormat="1" ht="63">
      <c r="A11" s="11" t="s">
        <v>76</v>
      </c>
      <c r="B11" s="11">
        <v>9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2" t="s">
        <v>6</v>
      </c>
      <c r="J11" s="13" t="s">
        <v>7</v>
      </c>
      <c r="K11" s="14">
        <f>K21+K53</f>
        <v>76125</v>
      </c>
      <c r="L11" s="14">
        <f>L21+L53</f>
        <v>53865.3</v>
      </c>
      <c r="M11" s="14">
        <f>M21+M53</f>
        <v>61865.3</v>
      </c>
      <c r="N11" s="15">
        <f>SUM(K11:M11)</f>
        <v>191855.6</v>
      </c>
      <c r="O11" s="13">
        <v>2016</v>
      </c>
    </row>
    <row r="12" spans="1:15" s="16" customFormat="1" ht="63.75" customHeight="1">
      <c r="A12" s="11" t="s">
        <v>76</v>
      </c>
      <c r="B12" s="11">
        <v>9</v>
      </c>
      <c r="C12" s="17">
        <v>0</v>
      </c>
      <c r="D12" s="17">
        <v>1</v>
      </c>
      <c r="E12" s="17">
        <v>0</v>
      </c>
      <c r="F12" s="17">
        <v>0</v>
      </c>
      <c r="G12" s="17">
        <v>0</v>
      </c>
      <c r="H12" s="17">
        <v>0</v>
      </c>
      <c r="I12" s="18" t="s">
        <v>31</v>
      </c>
      <c r="J12" s="1" t="s">
        <v>7</v>
      </c>
      <c r="K12" s="19">
        <f>K11</f>
        <v>76125</v>
      </c>
      <c r="L12" s="19">
        <f>L11</f>
        <v>53865.3</v>
      </c>
      <c r="M12" s="19">
        <f>M11</f>
        <v>61865.3</v>
      </c>
      <c r="N12" s="19">
        <f>N11</f>
        <v>191855.6</v>
      </c>
      <c r="O12" s="1">
        <v>2016</v>
      </c>
    </row>
    <row r="13" spans="1:15" s="23" customFormat="1" ht="63">
      <c r="A13" s="11" t="s">
        <v>76</v>
      </c>
      <c r="B13" s="11">
        <v>9</v>
      </c>
      <c r="C13" s="20">
        <v>0</v>
      </c>
      <c r="D13" s="20">
        <v>1</v>
      </c>
      <c r="E13" s="20">
        <v>0</v>
      </c>
      <c r="F13" s="20">
        <v>0</v>
      </c>
      <c r="G13" s="20">
        <v>0</v>
      </c>
      <c r="H13" s="21">
        <v>1</v>
      </c>
      <c r="I13" s="22" t="s">
        <v>22</v>
      </c>
      <c r="J13" s="21" t="s">
        <v>8</v>
      </c>
      <c r="K13" s="21">
        <v>100</v>
      </c>
      <c r="L13" s="21">
        <v>100</v>
      </c>
      <c r="M13" s="21">
        <v>100</v>
      </c>
      <c r="N13" s="21">
        <v>100</v>
      </c>
      <c r="O13" s="1">
        <v>2016</v>
      </c>
    </row>
    <row r="14" spans="1:15" s="23" customFormat="1" ht="31.5">
      <c r="A14" s="11" t="s">
        <v>76</v>
      </c>
      <c r="B14" s="11">
        <v>9</v>
      </c>
      <c r="C14" s="20">
        <v>0</v>
      </c>
      <c r="D14" s="20">
        <v>1</v>
      </c>
      <c r="E14" s="20">
        <v>0</v>
      </c>
      <c r="F14" s="20">
        <v>0</v>
      </c>
      <c r="G14" s="20">
        <v>0</v>
      </c>
      <c r="H14" s="21">
        <v>2</v>
      </c>
      <c r="I14" s="24" t="s">
        <v>21</v>
      </c>
      <c r="J14" s="21" t="s">
        <v>8</v>
      </c>
      <c r="K14" s="21">
        <v>100</v>
      </c>
      <c r="L14" s="21">
        <v>100</v>
      </c>
      <c r="M14" s="21">
        <v>100</v>
      </c>
      <c r="N14" s="21">
        <f>(K14+L14+M14)/3</f>
        <v>100</v>
      </c>
      <c r="O14" s="1">
        <v>2016</v>
      </c>
    </row>
    <row r="15" spans="1:15" s="23" customFormat="1" ht="46.5" customHeight="1">
      <c r="A15" s="11" t="s">
        <v>76</v>
      </c>
      <c r="B15" s="11">
        <v>9</v>
      </c>
      <c r="C15" s="20">
        <v>0</v>
      </c>
      <c r="D15" s="20">
        <v>1</v>
      </c>
      <c r="E15" s="20">
        <v>0</v>
      </c>
      <c r="F15" s="20">
        <v>0</v>
      </c>
      <c r="G15" s="20">
        <v>0</v>
      </c>
      <c r="H15" s="21">
        <v>3</v>
      </c>
      <c r="I15" s="24" t="s">
        <v>32</v>
      </c>
      <c r="J15" s="21" t="s">
        <v>8</v>
      </c>
      <c r="K15" s="21">
        <v>100</v>
      </c>
      <c r="L15" s="21">
        <v>100</v>
      </c>
      <c r="M15" s="21">
        <v>100</v>
      </c>
      <c r="N15" s="21">
        <v>100</v>
      </c>
      <c r="O15" s="1">
        <v>2016</v>
      </c>
    </row>
    <row r="16" spans="1:15" s="23" customFormat="1" ht="47.25">
      <c r="A16" s="11" t="s">
        <v>76</v>
      </c>
      <c r="B16" s="11">
        <v>9</v>
      </c>
      <c r="C16" s="20">
        <v>0</v>
      </c>
      <c r="D16" s="20">
        <v>1</v>
      </c>
      <c r="E16" s="20">
        <v>0</v>
      </c>
      <c r="F16" s="20">
        <v>0</v>
      </c>
      <c r="G16" s="20">
        <v>0</v>
      </c>
      <c r="H16" s="21">
        <v>4</v>
      </c>
      <c r="I16" s="24" t="s">
        <v>68</v>
      </c>
      <c r="J16" s="21" t="s">
        <v>8</v>
      </c>
      <c r="K16" s="21">
        <v>100</v>
      </c>
      <c r="L16" s="21">
        <v>100</v>
      </c>
      <c r="M16" s="21">
        <v>100</v>
      </c>
      <c r="N16" s="21">
        <v>100</v>
      </c>
      <c r="O16" s="1">
        <v>2016</v>
      </c>
    </row>
    <row r="17" spans="1:15" s="23" customFormat="1" ht="38.25" customHeight="1">
      <c r="A17" s="11" t="s">
        <v>76</v>
      </c>
      <c r="B17" s="11">
        <v>9</v>
      </c>
      <c r="C17" s="20">
        <v>0</v>
      </c>
      <c r="D17" s="20">
        <v>1</v>
      </c>
      <c r="E17" s="20">
        <v>0</v>
      </c>
      <c r="F17" s="20">
        <v>0</v>
      </c>
      <c r="G17" s="20">
        <v>0</v>
      </c>
      <c r="H17" s="21">
        <v>5</v>
      </c>
      <c r="I17" s="24" t="s">
        <v>33</v>
      </c>
      <c r="J17" s="21" t="s">
        <v>8</v>
      </c>
      <c r="K17" s="21">
        <v>100</v>
      </c>
      <c r="L17" s="21">
        <v>100</v>
      </c>
      <c r="M17" s="21">
        <v>100</v>
      </c>
      <c r="N17" s="21">
        <v>100</v>
      </c>
      <c r="O17" s="1">
        <v>2016</v>
      </c>
    </row>
    <row r="18" spans="1:15" s="23" customFormat="1" ht="31.5">
      <c r="A18" s="11" t="s">
        <v>76</v>
      </c>
      <c r="B18" s="11">
        <v>9</v>
      </c>
      <c r="C18" s="20">
        <v>0</v>
      </c>
      <c r="D18" s="20">
        <v>1</v>
      </c>
      <c r="E18" s="20">
        <v>0</v>
      </c>
      <c r="F18" s="20">
        <v>0</v>
      </c>
      <c r="G18" s="20">
        <v>0</v>
      </c>
      <c r="H18" s="21">
        <v>6</v>
      </c>
      <c r="I18" s="24" t="s">
        <v>34</v>
      </c>
      <c r="J18" s="21" t="s">
        <v>8</v>
      </c>
      <c r="K18" s="21">
        <v>100</v>
      </c>
      <c r="L18" s="21">
        <v>100</v>
      </c>
      <c r="M18" s="21">
        <v>100</v>
      </c>
      <c r="N18" s="21">
        <v>100</v>
      </c>
      <c r="O18" s="1">
        <v>2016</v>
      </c>
    </row>
    <row r="19" spans="1:15" s="23" customFormat="1" ht="47.25">
      <c r="A19" s="11" t="s">
        <v>76</v>
      </c>
      <c r="B19" s="11">
        <v>9</v>
      </c>
      <c r="C19" s="20">
        <v>0</v>
      </c>
      <c r="D19" s="20">
        <v>1</v>
      </c>
      <c r="E19" s="20">
        <v>0</v>
      </c>
      <c r="F19" s="20">
        <v>0</v>
      </c>
      <c r="G19" s="20">
        <v>0</v>
      </c>
      <c r="H19" s="21">
        <v>7</v>
      </c>
      <c r="I19" s="24" t="s">
        <v>23</v>
      </c>
      <c r="J19" s="21" t="s">
        <v>8</v>
      </c>
      <c r="K19" s="21">
        <v>100</v>
      </c>
      <c r="L19" s="21">
        <v>100</v>
      </c>
      <c r="M19" s="21">
        <v>100</v>
      </c>
      <c r="N19" s="21">
        <v>100</v>
      </c>
      <c r="O19" s="1">
        <v>2016</v>
      </c>
    </row>
    <row r="20" spans="1:15" s="23" customFormat="1" ht="78.75">
      <c r="A20" s="11" t="s">
        <v>76</v>
      </c>
      <c r="B20" s="11">
        <v>9</v>
      </c>
      <c r="C20" s="20">
        <v>0</v>
      </c>
      <c r="D20" s="20">
        <v>1</v>
      </c>
      <c r="E20" s="20">
        <v>0</v>
      </c>
      <c r="F20" s="20">
        <v>0</v>
      </c>
      <c r="G20" s="20">
        <v>0</v>
      </c>
      <c r="H20" s="21">
        <v>8</v>
      </c>
      <c r="I20" s="24" t="s">
        <v>25</v>
      </c>
      <c r="J20" s="21" t="s">
        <v>8</v>
      </c>
      <c r="K20" s="21">
        <v>0.32</v>
      </c>
      <c r="L20" s="21">
        <v>0.33</v>
      </c>
      <c r="M20" s="21">
        <v>0.33</v>
      </c>
      <c r="N20" s="21">
        <v>0.33</v>
      </c>
      <c r="O20" s="1">
        <v>2016</v>
      </c>
    </row>
    <row r="21" spans="1:15" s="16" customFormat="1" ht="47.25">
      <c r="A21" s="11" t="s">
        <v>76</v>
      </c>
      <c r="B21" s="11">
        <v>9</v>
      </c>
      <c r="C21" s="17">
        <v>1</v>
      </c>
      <c r="D21" s="17">
        <v>0</v>
      </c>
      <c r="E21" s="17">
        <v>0</v>
      </c>
      <c r="F21" s="17">
        <v>0</v>
      </c>
      <c r="G21" s="1">
        <v>0</v>
      </c>
      <c r="H21" s="1">
        <v>0</v>
      </c>
      <c r="I21" s="18" t="s">
        <v>35</v>
      </c>
      <c r="J21" s="1" t="s">
        <v>7</v>
      </c>
      <c r="K21" s="25">
        <f>K22+K36+K42</f>
        <v>42325.5</v>
      </c>
      <c r="L21" s="25">
        <f>L22+L36+L42</f>
        <v>20065.8</v>
      </c>
      <c r="M21" s="25">
        <f>M22+M36+M42</f>
        <v>28065.800000000003</v>
      </c>
      <c r="N21" s="19">
        <f>SUM(K21:M21)</f>
        <v>90457.1</v>
      </c>
      <c r="O21" s="1">
        <v>2016</v>
      </c>
    </row>
    <row r="22" spans="1:15" s="16" customFormat="1" ht="47.25">
      <c r="A22" s="11" t="s">
        <v>76</v>
      </c>
      <c r="B22" s="11">
        <v>9</v>
      </c>
      <c r="C22" s="17">
        <v>1</v>
      </c>
      <c r="D22" s="17">
        <v>1</v>
      </c>
      <c r="E22" s="17">
        <v>1</v>
      </c>
      <c r="F22" s="17">
        <v>0</v>
      </c>
      <c r="G22" s="1">
        <v>0</v>
      </c>
      <c r="H22" s="1">
        <v>0</v>
      </c>
      <c r="I22" s="18" t="s">
        <v>36</v>
      </c>
      <c r="J22" s="1" t="s">
        <v>7</v>
      </c>
      <c r="K22" s="25">
        <f>K24+K27+K29</f>
        <v>11757.8</v>
      </c>
      <c r="L22" s="25">
        <f>L24+L27+L29</f>
        <v>16800.8</v>
      </c>
      <c r="M22" s="25">
        <f>M24+M27+M29</f>
        <v>27100.800000000003</v>
      </c>
      <c r="N22" s="19">
        <f>SUM(K22:M22)</f>
        <v>55659.4</v>
      </c>
      <c r="O22" s="1">
        <v>2016</v>
      </c>
    </row>
    <row r="23" spans="1:15" s="23" customFormat="1" ht="47.25">
      <c r="A23" s="11" t="s">
        <v>76</v>
      </c>
      <c r="B23" s="11">
        <v>9</v>
      </c>
      <c r="C23" s="20">
        <v>1</v>
      </c>
      <c r="D23" s="20">
        <v>1</v>
      </c>
      <c r="E23" s="20">
        <v>1</v>
      </c>
      <c r="F23" s="20">
        <v>0</v>
      </c>
      <c r="G23" s="21">
        <v>0</v>
      </c>
      <c r="H23" s="21">
        <v>1</v>
      </c>
      <c r="I23" s="24" t="s">
        <v>37</v>
      </c>
      <c r="J23" s="21" t="s">
        <v>9</v>
      </c>
      <c r="K23" s="26">
        <v>570</v>
      </c>
      <c r="L23" s="26">
        <v>570</v>
      </c>
      <c r="M23" s="26">
        <v>570</v>
      </c>
      <c r="N23" s="27">
        <f>(K23+L23+M23)/3</f>
        <v>570</v>
      </c>
      <c r="O23" s="1">
        <v>2016</v>
      </c>
    </row>
    <row r="24" spans="1:15" s="23" customFormat="1" ht="47.25">
      <c r="A24" s="11" t="s">
        <v>76</v>
      </c>
      <c r="B24" s="11">
        <v>9</v>
      </c>
      <c r="C24" s="20">
        <v>1</v>
      </c>
      <c r="D24" s="20">
        <v>1</v>
      </c>
      <c r="E24" s="20">
        <v>1</v>
      </c>
      <c r="F24" s="20">
        <v>0</v>
      </c>
      <c r="G24" s="21">
        <v>1</v>
      </c>
      <c r="H24" s="21">
        <v>0</v>
      </c>
      <c r="I24" s="24" t="s">
        <v>28</v>
      </c>
      <c r="J24" s="21" t="s">
        <v>7</v>
      </c>
      <c r="K24" s="28">
        <v>8757.8</v>
      </c>
      <c r="L24" s="28">
        <v>9957.1</v>
      </c>
      <c r="M24" s="28">
        <v>9804.2</v>
      </c>
      <c r="N24" s="29">
        <f>SUM(K24:M24)</f>
        <v>28519.100000000002</v>
      </c>
      <c r="O24" s="1">
        <v>2016</v>
      </c>
    </row>
    <row r="25" spans="1:15" s="23" customFormat="1" ht="47.25">
      <c r="A25" s="11" t="s">
        <v>76</v>
      </c>
      <c r="B25" s="11">
        <v>9</v>
      </c>
      <c r="C25" s="20">
        <v>1</v>
      </c>
      <c r="D25" s="20">
        <v>1</v>
      </c>
      <c r="E25" s="20">
        <v>1</v>
      </c>
      <c r="F25" s="20">
        <v>0</v>
      </c>
      <c r="G25" s="21">
        <v>1</v>
      </c>
      <c r="H25" s="21">
        <v>1</v>
      </c>
      <c r="I25" s="24" t="s">
        <v>40</v>
      </c>
      <c r="J25" s="21" t="s">
        <v>9</v>
      </c>
      <c r="K25" s="21">
        <f>60+5+9</f>
        <v>74</v>
      </c>
      <c r="L25" s="21">
        <f>58+4+9</f>
        <v>71</v>
      </c>
      <c r="M25" s="21">
        <f>43+4+9</f>
        <v>56</v>
      </c>
      <c r="N25" s="21">
        <f>SUM(K25:M25)</f>
        <v>201</v>
      </c>
      <c r="O25" s="1">
        <v>2016</v>
      </c>
    </row>
    <row r="26" spans="1:15" s="23" customFormat="1" ht="31.5">
      <c r="A26" s="11" t="s">
        <v>76</v>
      </c>
      <c r="B26" s="11">
        <v>9</v>
      </c>
      <c r="C26" s="20">
        <v>1</v>
      </c>
      <c r="D26" s="20">
        <v>1</v>
      </c>
      <c r="E26" s="20">
        <v>1</v>
      </c>
      <c r="F26" s="20">
        <v>0</v>
      </c>
      <c r="G26" s="21">
        <v>1</v>
      </c>
      <c r="H26" s="21">
        <v>2</v>
      </c>
      <c r="I26" s="24" t="s">
        <v>38</v>
      </c>
      <c r="J26" s="21" t="s">
        <v>9</v>
      </c>
      <c r="K26" s="21">
        <v>65</v>
      </c>
      <c r="L26" s="21">
        <v>60</v>
      </c>
      <c r="M26" s="21">
        <v>45</v>
      </c>
      <c r="N26" s="30">
        <f>SUM(K26:M26)</f>
        <v>170</v>
      </c>
      <c r="O26" s="1">
        <v>2016</v>
      </c>
    </row>
    <row r="27" spans="1:15" s="23" customFormat="1" ht="47.25">
      <c r="A27" s="11" t="s">
        <v>76</v>
      </c>
      <c r="B27" s="11">
        <v>9</v>
      </c>
      <c r="C27" s="20">
        <v>1</v>
      </c>
      <c r="D27" s="20">
        <v>1</v>
      </c>
      <c r="E27" s="20">
        <v>1</v>
      </c>
      <c r="F27" s="20">
        <v>0</v>
      </c>
      <c r="G27" s="21">
        <v>2</v>
      </c>
      <c r="H27" s="21">
        <v>0</v>
      </c>
      <c r="I27" s="24" t="s">
        <v>39</v>
      </c>
      <c r="J27" s="21" t="s">
        <v>7</v>
      </c>
      <c r="K27" s="28">
        <v>2500</v>
      </c>
      <c r="L27" s="28">
        <v>1000</v>
      </c>
      <c r="M27" s="28">
        <v>1000</v>
      </c>
      <c r="N27" s="29">
        <f>SUM(K27:M27)</f>
        <v>4500</v>
      </c>
      <c r="O27" s="1">
        <v>2016</v>
      </c>
    </row>
    <row r="28" spans="1:15" s="23" customFormat="1" ht="47.25">
      <c r="A28" s="11" t="s">
        <v>76</v>
      </c>
      <c r="B28" s="11">
        <v>9</v>
      </c>
      <c r="C28" s="20">
        <v>1</v>
      </c>
      <c r="D28" s="20">
        <v>1</v>
      </c>
      <c r="E28" s="20">
        <v>1</v>
      </c>
      <c r="F28" s="20">
        <v>0</v>
      </c>
      <c r="G28" s="21">
        <v>2</v>
      </c>
      <c r="H28" s="21">
        <v>1</v>
      </c>
      <c r="I28" s="24" t="s">
        <v>41</v>
      </c>
      <c r="J28" s="21" t="s">
        <v>9</v>
      </c>
      <c r="K28" s="21">
        <v>2</v>
      </c>
      <c r="L28" s="21">
        <v>1</v>
      </c>
      <c r="M28" s="21">
        <v>1</v>
      </c>
      <c r="N28" s="30">
        <f>K28+L28+M28</f>
        <v>4</v>
      </c>
      <c r="O28" s="1">
        <v>2016</v>
      </c>
    </row>
    <row r="29" spans="1:15" s="23" customFormat="1" ht="63">
      <c r="A29" s="11" t="s">
        <v>76</v>
      </c>
      <c r="B29" s="11">
        <v>9</v>
      </c>
      <c r="C29" s="20">
        <v>1</v>
      </c>
      <c r="D29" s="20">
        <v>1</v>
      </c>
      <c r="E29" s="20">
        <v>1</v>
      </c>
      <c r="F29" s="20">
        <v>0</v>
      </c>
      <c r="G29" s="21">
        <v>3</v>
      </c>
      <c r="H29" s="21">
        <v>0</v>
      </c>
      <c r="I29" s="24" t="s">
        <v>42</v>
      </c>
      <c r="J29" s="21" t="s">
        <v>7</v>
      </c>
      <c r="K29" s="28">
        <v>500</v>
      </c>
      <c r="L29" s="28">
        <v>5843.7</v>
      </c>
      <c r="M29" s="28">
        <v>16296.6</v>
      </c>
      <c r="N29" s="29">
        <f>SUM(K29:M29)</f>
        <v>22640.3</v>
      </c>
      <c r="O29" s="1">
        <v>2016</v>
      </c>
    </row>
    <row r="30" spans="1:15" s="23" customFormat="1" ht="47.25">
      <c r="A30" s="11" t="s">
        <v>76</v>
      </c>
      <c r="B30" s="11">
        <v>9</v>
      </c>
      <c r="C30" s="20">
        <v>1</v>
      </c>
      <c r="D30" s="20">
        <v>1</v>
      </c>
      <c r="E30" s="20">
        <v>1</v>
      </c>
      <c r="F30" s="20">
        <v>0</v>
      </c>
      <c r="G30" s="21">
        <v>3</v>
      </c>
      <c r="H30" s="21">
        <v>1</v>
      </c>
      <c r="I30" s="24" t="s">
        <v>43</v>
      </c>
      <c r="J30" s="21" t="s">
        <v>9</v>
      </c>
      <c r="K30" s="21">
        <v>1</v>
      </c>
      <c r="L30" s="21">
        <v>4</v>
      </c>
      <c r="M30" s="21">
        <v>10</v>
      </c>
      <c r="N30" s="21">
        <v>15</v>
      </c>
      <c r="O30" s="1">
        <v>2016</v>
      </c>
    </row>
    <row r="31" spans="1:15" ht="63">
      <c r="A31" s="11" t="s">
        <v>76</v>
      </c>
      <c r="B31" s="11">
        <v>9</v>
      </c>
      <c r="C31" s="31">
        <v>1</v>
      </c>
      <c r="D31" s="31">
        <v>1</v>
      </c>
      <c r="E31" s="31">
        <v>1</v>
      </c>
      <c r="F31" s="31">
        <v>0</v>
      </c>
      <c r="G31" s="32">
        <v>4</v>
      </c>
      <c r="H31" s="31">
        <v>0</v>
      </c>
      <c r="I31" s="33" t="s">
        <v>44</v>
      </c>
      <c r="J31" s="21" t="s">
        <v>24</v>
      </c>
      <c r="K31" s="21" t="s">
        <v>26</v>
      </c>
      <c r="L31" s="21" t="s">
        <v>26</v>
      </c>
      <c r="M31" s="21" t="s">
        <v>26</v>
      </c>
      <c r="N31" s="21" t="s">
        <v>26</v>
      </c>
      <c r="O31" s="1">
        <v>2016</v>
      </c>
    </row>
    <row r="32" spans="1:15" ht="47.25">
      <c r="A32" s="11" t="s">
        <v>76</v>
      </c>
      <c r="B32" s="11">
        <v>9</v>
      </c>
      <c r="C32" s="31">
        <v>1</v>
      </c>
      <c r="D32" s="31">
        <v>1</v>
      </c>
      <c r="E32" s="31">
        <v>1</v>
      </c>
      <c r="F32" s="31">
        <v>0</v>
      </c>
      <c r="G32" s="32">
        <v>4</v>
      </c>
      <c r="H32" s="31">
        <v>1</v>
      </c>
      <c r="I32" s="33" t="s">
        <v>45</v>
      </c>
      <c r="J32" s="21" t="s">
        <v>9</v>
      </c>
      <c r="K32" s="20">
        <v>25</v>
      </c>
      <c r="L32" s="20">
        <v>30</v>
      </c>
      <c r="M32" s="20">
        <v>25</v>
      </c>
      <c r="N32" s="34">
        <f>SUM(K32:M32)</f>
        <v>80</v>
      </c>
      <c r="O32" s="1">
        <v>2016</v>
      </c>
    </row>
    <row r="33" spans="1:15" ht="47.25">
      <c r="A33" s="11" t="s">
        <v>76</v>
      </c>
      <c r="B33" s="11">
        <v>9</v>
      </c>
      <c r="C33" s="31">
        <v>1</v>
      </c>
      <c r="D33" s="31">
        <v>1</v>
      </c>
      <c r="E33" s="31">
        <v>1</v>
      </c>
      <c r="F33" s="31">
        <v>0</v>
      </c>
      <c r="G33" s="32">
        <v>4</v>
      </c>
      <c r="H33" s="31">
        <v>2</v>
      </c>
      <c r="I33" s="33" t="s">
        <v>46</v>
      </c>
      <c r="J33" s="21" t="s">
        <v>9</v>
      </c>
      <c r="K33" s="20">
        <v>65</v>
      </c>
      <c r="L33" s="20">
        <v>60</v>
      </c>
      <c r="M33" s="20">
        <v>45</v>
      </c>
      <c r="N33" s="34">
        <f>SUM(K33:M33)</f>
        <v>170</v>
      </c>
      <c r="O33" s="1">
        <v>2016</v>
      </c>
    </row>
    <row r="34" spans="1:15" ht="110.25">
      <c r="A34" s="11" t="s">
        <v>76</v>
      </c>
      <c r="B34" s="11">
        <v>9</v>
      </c>
      <c r="C34" s="31">
        <v>1</v>
      </c>
      <c r="D34" s="31">
        <v>1</v>
      </c>
      <c r="E34" s="31">
        <v>1</v>
      </c>
      <c r="F34" s="31">
        <v>0</v>
      </c>
      <c r="G34" s="32">
        <v>5</v>
      </c>
      <c r="H34" s="31">
        <v>0</v>
      </c>
      <c r="I34" s="33" t="s">
        <v>47</v>
      </c>
      <c r="J34" s="21" t="s">
        <v>24</v>
      </c>
      <c r="K34" s="21" t="s">
        <v>26</v>
      </c>
      <c r="L34" s="21" t="s">
        <v>26</v>
      </c>
      <c r="M34" s="21" t="s">
        <v>26</v>
      </c>
      <c r="N34" s="21" t="s">
        <v>26</v>
      </c>
      <c r="O34" s="1">
        <v>2016</v>
      </c>
    </row>
    <row r="35" spans="1:15" ht="31.5">
      <c r="A35" s="11" t="s">
        <v>76</v>
      </c>
      <c r="B35" s="11">
        <v>9</v>
      </c>
      <c r="C35" s="31">
        <v>1</v>
      </c>
      <c r="D35" s="31">
        <v>1</v>
      </c>
      <c r="E35" s="31">
        <v>1</v>
      </c>
      <c r="F35" s="31">
        <v>0</v>
      </c>
      <c r="G35" s="32">
        <v>5</v>
      </c>
      <c r="H35" s="31">
        <v>1</v>
      </c>
      <c r="I35" s="33" t="s">
        <v>48</v>
      </c>
      <c r="J35" s="21" t="s">
        <v>9</v>
      </c>
      <c r="K35" s="21">
        <v>50</v>
      </c>
      <c r="L35" s="21">
        <v>48</v>
      </c>
      <c r="M35" s="21">
        <v>40</v>
      </c>
      <c r="N35" s="21">
        <f>K35+L35+M35</f>
        <v>138</v>
      </c>
      <c r="O35" s="1">
        <v>2016</v>
      </c>
    </row>
    <row r="36" spans="1:15" s="16" customFormat="1" ht="47.25">
      <c r="A36" s="11" t="s">
        <v>76</v>
      </c>
      <c r="B36" s="11">
        <v>9</v>
      </c>
      <c r="C36" s="17">
        <v>1</v>
      </c>
      <c r="D36" s="17">
        <v>1</v>
      </c>
      <c r="E36" s="17">
        <v>2</v>
      </c>
      <c r="F36" s="17">
        <v>0</v>
      </c>
      <c r="G36" s="1">
        <v>0</v>
      </c>
      <c r="H36" s="1">
        <v>0</v>
      </c>
      <c r="I36" s="18" t="s">
        <v>49</v>
      </c>
      <c r="J36" s="1" t="s">
        <v>7</v>
      </c>
      <c r="K36" s="25">
        <f>K38+K40</f>
        <v>26959.7</v>
      </c>
      <c r="L36" s="25">
        <f>L38+L40</f>
        <v>0</v>
      </c>
      <c r="M36" s="25">
        <f>M38+M40</f>
        <v>0</v>
      </c>
      <c r="N36" s="19">
        <f>SUM(K36:M36)</f>
        <v>26959.7</v>
      </c>
      <c r="O36" s="1">
        <v>2016</v>
      </c>
    </row>
    <row r="37" spans="1:15" s="23" customFormat="1" ht="47.25">
      <c r="A37" s="11" t="s">
        <v>76</v>
      </c>
      <c r="B37" s="11">
        <v>9</v>
      </c>
      <c r="C37" s="20">
        <v>1</v>
      </c>
      <c r="D37" s="20">
        <v>1</v>
      </c>
      <c r="E37" s="20">
        <v>2</v>
      </c>
      <c r="F37" s="20">
        <v>0</v>
      </c>
      <c r="G37" s="21">
        <v>0</v>
      </c>
      <c r="H37" s="21">
        <v>1</v>
      </c>
      <c r="I37" s="24" t="s">
        <v>50</v>
      </c>
      <c r="J37" s="21" t="s">
        <v>9</v>
      </c>
      <c r="K37" s="21">
        <v>120</v>
      </c>
      <c r="L37" s="21">
        <v>120</v>
      </c>
      <c r="M37" s="21">
        <v>120</v>
      </c>
      <c r="N37" s="21">
        <f>K37+L37+M37</f>
        <v>360</v>
      </c>
      <c r="O37" s="1">
        <v>2016</v>
      </c>
    </row>
    <row r="38" spans="1:15" s="23" customFormat="1" ht="63">
      <c r="A38" s="11" t="s">
        <v>76</v>
      </c>
      <c r="B38" s="11">
        <v>9</v>
      </c>
      <c r="C38" s="20">
        <v>1</v>
      </c>
      <c r="D38" s="20">
        <v>1</v>
      </c>
      <c r="E38" s="20">
        <v>2</v>
      </c>
      <c r="F38" s="20">
        <v>0</v>
      </c>
      <c r="G38" s="21">
        <v>1</v>
      </c>
      <c r="H38" s="21">
        <v>0</v>
      </c>
      <c r="I38" s="24" t="s">
        <v>51</v>
      </c>
      <c r="J38" s="21" t="s">
        <v>7</v>
      </c>
      <c r="K38" s="28">
        <v>14959.7</v>
      </c>
      <c r="L38" s="28">
        <v>0</v>
      </c>
      <c r="M38" s="28">
        <v>0</v>
      </c>
      <c r="N38" s="29">
        <f>SUM(K38:M38)</f>
        <v>14959.7</v>
      </c>
      <c r="O38" s="1">
        <v>2016</v>
      </c>
    </row>
    <row r="39" spans="1:15" s="23" customFormat="1" ht="47.25">
      <c r="A39" s="11" t="s">
        <v>76</v>
      </c>
      <c r="B39" s="11">
        <v>9</v>
      </c>
      <c r="C39" s="20">
        <v>1</v>
      </c>
      <c r="D39" s="20">
        <v>1</v>
      </c>
      <c r="E39" s="20">
        <v>2</v>
      </c>
      <c r="F39" s="20">
        <v>0</v>
      </c>
      <c r="G39" s="21">
        <v>1</v>
      </c>
      <c r="H39" s="21">
        <v>1</v>
      </c>
      <c r="I39" s="24" t="s">
        <v>11</v>
      </c>
      <c r="J39" s="21" t="s">
        <v>9</v>
      </c>
      <c r="K39" s="21">
        <v>3</v>
      </c>
      <c r="L39" s="21">
        <v>0</v>
      </c>
      <c r="M39" s="21">
        <v>0</v>
      </c>
      <c r="N39" s="21">
        <v>3</v>
      </c>
      <c r="O39" s="1">
        <v>2016</v>
      </c>
    </row>
    <row r="40" spans="1:15" s="23" customFormat="1" ht="47.25">
      <c r="A40" s="11" t="s">
        <v>76</v>
      </c>
      <c r="B40" s="11">
        <v>9</v>
      </c>
      <c r="C40" s="20">
        <v>1</v>
      </c>
      <c r="D40" s="20">
        <v>1</v>
      </c>
      <c r="E40" s="20">
        <v>2</v>
      </c>
      <c r="F40" s="20">
        <v>0</v>
      </c>
      <c r="G40" s="21">
        <v>2</v>
      </c>
      <c r="H40" s="21">
        <v>0</v>
      </c>
      <c r="I40" s="24" t="s">
        <v>52</v>
      </c>
      <c r="J40" s="21" t="s">
        <v>7</v>
      </c>
      <c r="K40" s="28">
        <v>12000</v>
      </c>
      <c r="L40" s="21">
        <v>0</v>
      </c>
      <c r="M40" s="21">
        <v>0</v>
      </c>
      <c r="N40" s="35">
        <f>K40+L40+M40</f>
        <v>12000</v>
      </c>
      <c r="O40" s="1">
        <v>2016</v>
      </c>
    </row>
    <row r="41" spans="1:15" s="23" customFormat="1" ht="63">
      <c r="A41" s="11" t="s">
        <v>76</v>
      </c>
      <c r="B41" s="11">
        <v>9</v>
      </c>
      <c r="C41" s="20">
        <v>1</v>
      </c>
      <c r="D41" s="20">
        <v>1</v>
      </c>
      <c r="E41" s="20">
        <v>2</v>
      </c>
      <c r="F41" s="20">
        <v>0</v>
      </c>
      <c r="G41" s="21">
        <v>2</v>
      </c>
      <c r="H41" s="21">
        <v>1</v>
      </c>
      <c r="I41" s="24" t="s">
        <v>12</v>
      </c>
      <c r="J41" s="21" t="s">
        <v>9</v>
      </c>
      <c r="K41" s="21">
        <v>1</v>
      </c>
      <c r="L41" s="21">
        <v>0</v>
      </c>
      <c r="M41" s="21">
        <v>0</v>
      </c>
      <c r="N41" s="21">
        <v>1</v>
      </c>
      <c r="O41" s="1">
        <v>2016</v>
      </c>
    </row>
    <row r="42" spans="1:15" s="16" customFormat="1" ht="31.5">
      <c r="A42" s="11" t="s">
        <v>76</v>
      </c>
      <c r="B42" s="11">
        <v>9</v>
      </c>
      <c r="C42" s="17">
        <v>1</v>
      </c>
      <c r="D42" s="17">
        <v>1</v>
      </c>
      <c r="E42" s="17">
        <v>3</v>
      </c>
      <c r="F42" s="17">
        <v>0</v>
      </c>
      <c r="G42" s="1">
        <v>0</v>
      </c>
      <c r="H42" s="1">
        <v>0</v>
      </c>
      <c r="I42" s="18" t="s">
        <v>53</v>
      </c>
      <c r="J42" s="1" t="s">
        <v>7</v>
      </c>
      <c r="K42" s="25">
        <f>K44</f>
        <v>3608</v>
      </c>
      <c r="L42" s="25">
        <f>L44</f>
        <v>3265</v>
      </c>
      <c r="M42" s="25">
        <f>M44</f>
        <v>965</v>
      </c>
      <c r="N42" s="19">
        <f>SUM(K42:M42)</f>
        <v>7838</v>
      </c>
      <c r="O42" s="1">
        <v>2016</v>
      </c>
    </row>
    <row r="43" spans="1:15" s="23" customFormat="1" ht="31.5">
      <c r="A43" s="11" t="s">
        <v>76</v>
      </c>
      <c r="B43" s="11">
        <v>9</v>
      </c>
      <c r="C43" s="20">
        <v>1</v>
      </c>
      <c r="D43" s="20">
        <v>1</v>
      </c>
      <c r="E43" s="20">
        <v>3</v>
      </c>
      <c r="F43" s="20">
        <v>0</v>
      </c>
      <c r="G43" s="21">
        <v>0</v>
      </c>
      <c r="H43" s="21">
        <v>1</v>
      </c>
      <c r="I43" s="24" t="s">
        <v>54</v>
      </c>
      <c r="J43" s="21" t="s">
        <v>9</v>
      </c>
      <c r="K43" s="21">
        <v>1020</v>
      </c>
      <c r="L43" s="21">
        <v>1040</v>
      </c>
      <c r="M43" s="21">
        <v>1052</v>
      </c>
      <c r="N43" s="30">
        <v>1052</v>
      </c>
      <c r="O43" s="1">
        <v>2016</v>
      </c>
    </row>
    <row r="44" spans="1:15" s="23" customFormat="1" ht="47.25">
      <c r="A44" s="11" t="s">
        <v>76</v>
      </c>
      <c r="B44" s="11">
        <v>9</v>
      </c>
      <c r="C44" s="20">
        <v>1</v>
      </c>
      <c r="D44" s="20">
        <v>1</v>
      </c>
      <c r="E44" s="20">
        <v>3</v>
      </c>
      <c r="F44" s="20">
        <v>0</v>
      </c>
      <c r="G44" s="21">
        <v>1</v>
      </c>
      <c r="H44" s="21">
        <v>0</v>
      </c>
      <c r="I44" s="24" t="s">
        <v>55</v>
      </c>
      <c r="J44" s="21" t="s">
        <v>7</v>
      </c>
      <c r="K44" s="28">
        <v>3608</v>
      </c>
      <c r="L44" s="28">
        <v>3265</v>
      </c>
      <c r="M44" s="28">
        <v>965</v>
      </c>
      <c r="N44" s="29">
        <f>K44+L44+M44</f>
        <v>7838</v>
      </c>
      <c r="O44" s="1">
        <v>2016</v>
      </c>
    </row>
    <row r="45" spans="1:15" s="23" customFormat="1" ht="31.5">
      <c r="A45" s="11" t="s">
        <v>76</v>
      </c>
      <c r="B45" s="11">
        <v>9</v>
      </c>
      <c r="C45" s="20">
        <v>1</v>
      </c>
      <c r="D45" s="20">
        <v>1</v>
      </c>
      <c r="E45" s="20">
        <v>3</v>
      </c>
      <c r="F45" s="20">
        <v>0</v>
      </c>
      <c r="G45" s="21">
        <v>1</v>
      </c>
      <c r="H45" s="21">
        <v>1</v>
      </c>
      <c r="I45" s="24" t="s">
        <v>56</v>
      </c>
      <c r="J45" s="21" t="s">
        <v>9</v>
      </c>
      <c r="K45" s="21">
        <v>35</v>
      </c>
      <c r="L45" s="21">
        <v>35</v>
      </c>
      <c r="M45" s="21">
        <v>35</v>
      </c>
      <c r="N45" s="21">
        <f>K45+L45+M45</f>
        <v>105</v>
      </c>
      <c r="O45" s="1">
        <v>2016</v>
      </c>
    </row>
    <row r="46" spans="1:15" s="23" customFormat="1" ht="31.5">
      <c r="A46" s="11" t="s">
        <v>76</v>
      </c>
      <c r="B46" s="11">
        <v>9</v>
      </c>
      <c r="C46" s="20">
        <v>1</v>
      </c>
      <c r="D46" s="20">
        <v>1</v>
      </c>
      <c r="E46" s="20">
        <v>3</v>
      </c>
      <c r="F46" s="20">
        <v>0</v>
      </c>
      <c r="G46" s="21">
        <v>1</v>
      </c>
      <c r="H46" s="21">
        <v>2</v>
      </c>
      <c r="I46" s="24" t="s">
        <v>10</v>
      </c>
      <c r="J46" s="21" t="s">
        <v>9</v>
      </c>
      <c r="K46" s="21">
        <v>231</v>
      </c>
      <c r="L46" s="21">
        <v>266</v>
      </c>
      <c r="M46" s="21">
        <v>55</v>
      </c>
      <c r="N46" s="21">
        <f>K46+L46+M46</f>
        <v>552</v>
      </c>
      <c r="O46" s="1">
        <v>2016</v>
      </c>
    </row>
    <row r="47" spans="1:15" s="23" customFormat="1" ht="47.25">
      <c r="A47" s="11" t="s">
        <v>76</v>
      </c>
      <c r="B47" s="11">
        <v>9</v>
      </c>
      <c r="C47" s="20">
        <v>1</v>
      </c>
      <c r="D47" s="20">
        <v>1</v>
      </c>
      <c r="E47" s="20">
        <v>3</v>
      </c>
      <c r="F47" s="20">
        <v>0</v>
      </c>
      <c r="G47" s="21">
        <v>2</v>
      </c>
      <c r="H47" s="21">
        <v>0</v>
      </c>
      <c r="I47" s="24" t="s">
        <v>57</v>
      </c>
      <c r="J47" s="21" t="s">
        <v>24</v>
      </c>
      <c r="K47" s="21" t="s">
        <v>26</v>
      </c>
      <c r="L47" s="21" t="s">
        <v>26</v>
      </c>
      <c r="M47" s="21" t="s">
        <v>26</v>
      </c>
      <c r="N47" s="21" t="s">
        <v>26</v>
      </c>
      <c r="O47" s="1">
        <v>2016</v>
      </c>
    </row>
    <row r="48" spans="1:15" s="23" customFormat="1" ht="31.5">
      <c r="A48" s="11" t="s">
        <v>76</v>
      </c>
      <c r="B48" s="11">
        <v>9</v>
      </c>
      <c r="C48" s="20">
        <v>1</v>
      </c>
      <c r="D48" s="20">
        <v>1</v>
      </c>
      <c r="E48" s="20">
        <v>3</v>
      </c>
      <c r="F48" s="20">
        <v>0</v>
      </c>
      <c r="G48" s="21">
        <v>2</v>
      </c>
      <c r="H48" s="21">
        <v>1</v>
      </c>
      <c r="I48" s="24" t="s">
        <v>58</v>
      </c>
      <c r="J48" s="21" t="s">
        <v>9</v>
      </c>
      <c r="K48" s="21">
        <v>24</v>
      </c>
      <c r="L48" s="21">
        <v>25</v>
      </c>
      <c r="M48" s="21">
        <v>26</v>
      </c>
      <c r="N48" s="21">
        <f>K48+L48+M48</f>
        <v>75</v>
      </c>
      <c r="O48" s="1">
        <v>2016</v>
      </c>
    </row>
    <row r="49" spans="1:15" s="23" customFormat="1" ht="47.25">
      <c r="A49" s="11" t="s">
        <v>76</v>
      </c>
      <c r="B49" s="11">
        <v>9</v>
      </c>
      <c r="C49" s="20">
        <v>1</v>
      </c>
      <c r="D49" s="20">
        <v>1</v>
      </c>
      <c r="E49" s="20">
        <v>3</v>
      </c>
      <c r="F49" s="20">
        <v>0</v>
      </c>
      <c r="G49" s="21">
        <v>3</v>
      </c>
      <c r="H49" s="21">
        <v>0</v>
      </c>
      <c r="I49" s="24" t="s">
        <v>67</v>
      </c>
      <c r="J49" s="21" t="s">
        <v>24</v>
      </c>
      <c r="K49" s="21" t="s">
        <v>26</v>
      </c>
      <c r="L49" s="21" t="s">
        <v>26</v>
      </c>
      <c r="M49" s="21" t="s">
        <v>26</v>
      </c>
      <c r="N49" s="21" t="s">
        <v>26</v>
      </c>
      <c r="O49" s="1">
        <v>2016</v>
      </c>
    </row>
    <row r="50" spans="1:15" s="23" customFormat="1" ht="33.75" customHeight="1">
      <c r="A50" s="11" t="s">
        <v>76</v>
      </c>
      <c r="B50" s="11">
        <v>9</v>
      </c>
      <c r="C50" s="20">
        <v>1</v>
      </c>
      <c r="D50" s="20">
        <v>1</v>
      </c>
      <c r="E50" s="20">
        <v>3</v>
      </c>
      <c r="F50" s="20">
        <v>0</v>
      </c>
      <c r="G50" s="21">
        <v>3</v>
      </c>
      <c r="H50" s="21">
        <v>1</v>
      </c>
      <c r="I50" s="24" t="s">
        <v>59</v>
      </c>
      <c r="J50" s="21" t="s">
        <v>9</v>
      </c>
      <c r="K50" s="21">
        <v>245</v>
      </c>
      <c r="L50" s="21">
        <v>410</v>
      </c>
      <c r="M50" s="21">
        <v>341</v>
      </c>
      <c r="N50" s="21">
        <f>K50+L50+M50</f>
        <v>996</v>
      </c>
      <c r="O50" s="1">
        <v>2016</v>
      </c>
    </row>
    <row r="51" spans="1:15" ht="78.75">
      <c r="A51" s="11" t="s">
        <v>76</v>
      </c>
      <c r="B51" s="11">
        <v>9</v>
      </c>
      <c r="C51" s="31">
        <v>1</v>
      </c>
      <c r="D51" s="31">
        <v>1</v>
      </c>
      <c r="E51" s="31">
        <v>3</v>
      </c>
      <c r="F51" s="31">
        <v>0</v>
      </c>
      <c r="G51" s="32">
        <v>4</v>
      </c>
      <c r="H51" s="31">
        <v>0</v>
      </c>
      <c r="I51" s="33" t="s">
        <v>65</v>
      </c>
      <c r="J51" s="21" t="s">
        <v>24</v>
      </c>
      <c r="K51" s="21" t="s">
        <v>26</v>
      </c>
      <c r="L51" s="21" t="s">
        <v>26</v>
      </c>
      <c r="M51" s="21" t="s">
        <v>26</v>
      </c>
      <c r="N51" s="21" t="s">
        <v>26</v>
      </c>
      <c r="O51" s="1">
        <v>2016</v>
      </c>
    </row>
    <row r="52" spans="1:15" ht="63">
      <c r="A52" s="11" t="s">
        <v>76</v>
      </c>
      <c r="B52" s="11">
        <v>9</v>
      </c>
      <c r="C52" s="31">
        <v>1</v>
      </c>
      <c r="D52" s="31">
        <v>1</v>
      </c>
      <c r="E52" s="31">
        <v>3</v>
      </c>
      <c r="F52" s="31">
        <v>0</v>
      </c>
      <c r="G52" s="32">
        <v>4</v>
      </c>
      <c r="H52" s="31">
        <v>1</v>
      </c>
      <c r="I52" s="33" t="s">
        <v>60</v>
      </c>
      <c r="J52" s="36" t="s">
        <v>27</v>
      </c>
      <c r="K52" s="37">
        <v>3817000</v>
      </c>
      <c r="L52" s="37">
        <v>3937423</v>
      </c>
      <c r="M52" s="37">
        <v>4057846</v>
      </c>
      <c r="N52" s="37">
        <v>4057846</v>
      </c>
      <c r="O52" s="1">
        <v>2016</v>
      </c>
    </row>
    <row r="53" spans="1:15" s="16" customFormat="1" ht="48.75" customHeight="1">
      <c r="A53" s="11" t="s">
        <v>76</v>
      </c>
      <c r="B53" s="11">
        <v>9</v>
      </c>
      <c r="C53" s="38">
        <v>9</v>
      </c>
      <c r="D53" s="38">
        <v>0</v>
      </c>
      <c r="E53" s="38">
        <v>0</v>
      </c>
      <c r="F53" s="38">
        <v>0</v>
      </c>
      <c r="G53" s="39">
        <v>0</v>
      </c>
      <c r="H53" s="39">
        <v>0</v>
      </c>
      <c r="I53" s="18" t="s">
        <v>61</v>
      </c>
      <c r="J53" s="1" t="s">
        <v>7</v>
      </c>
      <c r="K53" s="40">
        <f>K54</f>
        <v>33799.5</v>
      </c>
      <c r="L53" s="40">
        <f>L55</f>
        <v>33799.5</v>
      </c>
      <c r="M53" s="40">
        <f>M55</f>
        <v>33799.5</v>
      </c>
      <c r="N53" s="19">
        <f>SUM(K53:M53)</f>
        <v>101398.5</v>
      </c>
      <c r="O53" s="1">
        <v>2016</v>
      </c>
    </row>
    <row r="54" spans="1:15" s="16" customFormat="1" ht="48.75" customHeight="1">
      <c r="A54" s="11" t="s">
        <v>76</v>
      </c>
      <c r="B54" s="11">
        <v>9</v>
      </c>
      <c r="C54" s="38">
        <v>9</v>
      </c>
      <c r="D54" s="38">
        <v>1</v>
      </c>
      <c r="E54" s="38">
        <v>1</v>
      </c>
      <c r="F54" s="38">
        <v>0</v>
      </c>
      <c r="G54" s="39">
        <v>0</v>
      </c>
      <c r="H54" s="39">
        <v>0</v>
      </c>
      <c r="I54" s="18" t="s">
        <v>29</v>
      </c>
      <c r="J54" s="1" t="s">
        <v>7</v>
      </c>
      <c r="K54" s="40">
        <f>K55</f>
        <v>33799.5</v>
      </c>
      <c r="L54" s="40">
        <f>L55</f>
        <v>33799.5</v>
      </c>
      <c r="M54" s="40">
        <f>M55</f>
        <v>33799.5</v>
      </c>
      <c r="N54" s="19">
        <f>N53</f>
        <v>101398.5</v>
      </c>
      <c r="O54" s="1">
        <v>2016</v>
      </c>
    </row>
    <row r="55" spans="1:15" s="23" customFormat="1" ht="47.25">
      <c r="A55" s="11" t="s">
        <v>76</v>
      </c>
      <c r="B55" s="11">
        <v>9</v>
      </c>
      <c r="C55" s="31">
        <v>9</v>
      </c>
      <c r="D55" s="31">
        <v>1</v>
      </c>
      <c r="E55" s="31">
        <v>1</v>
      </c>
      <c r="F55" s="31">
        <v>0</v>
      </c>
      <c r="G55" s="32">
        <v>1</v>
      </c>
      <c r="H55" s="32">
        <v>0</v>
      </c>
      <c r="I55" s="24" t="s">
        <v>30</v>
      </c>
      <c r="J55" s="21" t="s">
        <v>7</v>
      </c>
      <c r="K55" s="28">
        <v>33799.5</v>
      </c>
      <c r="L55" s="28">
        <v>33799.5</v>
      </c>
      <c r="M55" s="28">
        <v>33799.5</v>
      </c>
      <c r="N55" s="29">
        <f>N53</f>
        <v>101398.5</v>
      </c>
      <c r="O55" s="1">
        <v>2016</v>
      </c>
    </row>
    <row r="56" spans="1:15" s="23" customFormat="1" ht="47.25">
      <c r="A56" s="11" t="s">
        <v>76</v>
      </c>
      <c r="B56" s="11">
        <v>9</v>
      </c>
      <c r="C56" s="31">
        <v>9</v>
      </c>
      <c r="D56" s="31">
        <v>1</v>
      </c>
      <c r="E56" s="31">
        <v>1</v>
      </c>
      <c r="F56" s="31">
        <v>0</v>
      </c>
      <c r="G56" s="32">
        <v>2</v>
      </c>
      <c r="H56" s="31">
        <v>0</v>
      </c>
      <c r="I56" s="24" t="s">
        <v>64</v>
      </c>
      <c r="J56" s="21" t="s">
        <v>24</v>
      </c>
      <c r="K56" s="21" t="s">
        <v>26</v>
      </c>
      <c r="L56" s="21" t="s">
        <v>26</v>
      </c>
      <c r="M56" s="21" t="s">
        <v>26</v>
      </c>
      <c r="N56" s="21" t="s">
        <v>26</v>
      </c>
      <c r="O56" s="1">
        <v>2016</v>
      </c>
    </row>
    <row r="57" spans="1:15" ht="28.5" customHeight="1">
      <c r="A57" s="11" t="s">
        <v>76</v>
      </c>
      <c r="B57" s="11">
        <v>9</v>
      </c>
      <c r="C57" s="31">
        <v>9</v>
      </c>
      <c r="D57" s="31">
        <v>1</v>
      </c>
      <c r="E57" s="31">
        <v>1</v>
      </c>
      <c r="F57" s="31">
        <v>0</v>
      </c>
      <c r="G57" s="32">
        <v>2</v>
      </c>
      <c r="H57" s="31">
        <v>1</v>
      </c>
      <c r="I57" s="41" t="s">
        <v>62</v>
      </c>
      <c r="J57" s="21" t="s">
        <v>9</v>
      </c>
      <c r="K57" s="21">
        <v>1600</v>
      </c>
      <c r="L57" s="21">
        <v>1600</v>
      </c>
      <c r="M57" s="21">
        <v>1600</v>
      </c>
      <c r="N57" s="21">
        <f>K57+L57+M57</f>
        <v>4800</v>
      </c>
      <c r="O57" s="1">
        <v>2016</v>
      </c>
    </row>
    <row r="58" spans="1:15" ht="126">
      <c r="A58" s="11" t="s">
        <v>76</v>
      </c>
      <c r="B58" s="11">
        <v>9</v>
      </c>
      <c r="C58" s="31">
        <v>9</v>
      </c>
      <c r="D58" s="31">
        <v>1</v>
      </c>
      <c r="E58" s="31">
        <v>1</v>
      </c>
      <c r="F58" s="31">
        <v>0</v>
      </c>
      <c r="G58" s="32">
        <v>3</v>
      </c>
      <c r="H58" s="31">
        <v>0</v>
      </c>
      <c r="I58" s="33" t="s">
        <v>66</v>
      </c>
      <c r="J58" s="21" t="s">
        <v>24</v>
      </c>
      <c r="K58" s="21" t="s">
        <v>26</v>
      </c>
      <c r="L58" s="21" t="s">
        <v>26</v>
      </c>
      <c r="M58" s="21" t="s">
        <v>26</v>
      </c>
      <c r="N58" s="21" t="s">
        <v>26</v>
      </c>
      <c r="O58" s="1">
        <v>2016</v>
      </c>
    </row>
    <row r="59" spans="1:15" ht="63">
      <c r="A59" s="11" t="s">
        <v>76</v>
      </c>
      <c r="B59" s="11">
        <v>9</v>
      </c>
      <c r="C59" s="31">
        <v>9</v>
      </c>
      <c r="D59" s="31">
        <v>1</v>
      </c>
      <c r="E59" s="31">
        <v>1</v>
      </c>
      <c r="F59" s="31">
        <v>0</v>
      </c>
      <c r="G59" s="32">
        <v>3</v>
      </c>
      <c r="H59" s="31">
        <v>1</v>
      </c>
      <c r="I59" s="33" t="s">
        <v>63</v>
      </c>
      <c r="J59" s="21" t="s">
        <v>9</v>
      </c>
      <c r="K59" s="21">
        <v>10</v>
      </c>
      <c r="L59" s="21">
        <v>9</v>
      </c>
      <c r="M59" s="21">
        <v>11</v>
      </c>
      <c r="N59" s="21">
        <f>K59+L59+M59</f>
        <v>30</v>
      </c>
      <c r="O59" s="1">
        <v>2016</v>
      </c>
    </row>
    <row r="61" spans="1:2" ht="15.75">
      <c r="A61" s="44" t="s">
        <v>74</v>
      </c>
      <c r="B61" s="42"/>
    </row>
    <row r="62" ht="15.75">
      <c r="A62" s="44" t="s">
        <v>75</v>
      </c>
    </row>
    <row r="78" spans="1:2" ht="15.75">
      <c r="A78" s="42"/>
      <c r="B78" s="42"/>
    </row>
    <row r="90" spans="1:2" ht="15.75">
      <c r="A90" s="42"/>
      <c r="B90" s="42"/>
    </row>
  </sheetData>
  <sheetProtection/>
  <mergeCells count="20">
    <mergeCell ref="J7:J9"/>
    <mergeCell ref="A2:O2"/>
    <mergeCell ref="A3:O3"/>
    <mergeCell ref="A4:O4"/>
    <mergeCell ref="N7:O7"/>
    <mergeCell ref="K8:K9"/>
    <mergeCell ref="L8:L9"/>
    <mergeCell ref="M8:M9"/>
    <mergeCell ref="N8:N9"/>
    <mergeCell ref="K7:M7"/>
    <mergeCell ref="M1:O1"/>
    <mergeCell ref="A5:O5"/>
    <mergeCell ref="O8:O9"/>
    <mergeCell ref="D8:G8"/>
    <mergeCell ref="C8:C9"/>
    <mergeCell ref="A7:G7"/>
    <mergeCell ref="H8:H9"/>
    <mergeCell ref="F9:G9"/>
    <mergeCell ref="A8:B9"/>
    <mergeCell ref="I7:I9"/>
  </mergeCells>
  <printOptions/>
  <pageMargins left="0.7086614173228347" right="0.31496062992125984" top="0.7480314960629921" bottom="0" header="0.31496062992125984" footer="0.31496062992125984"/>
  <pageSetup horizontalDpi="600" verticalDpi="600" orientation="landscape" paperSize="9" scale="6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Butko</dc:creator>
  <cp:keywords/>
  <dc:description/>
  <cp:lastModifiedBy>*</cp:lastModifiedBy>
  <cp:lastPrinted>2014-10-16T08:39:54Z</cp:lastPrinted>
  <dcterms:created xsi:type="dcterms:W3CDTF">2013-07-29T05:24:43Z</dcterms:created>
  <dcterms:modified xsi:type="dcterms:W3CDTF">2015-01-28T11:59:09Z</dcterms:modified>
  <cp:category/>
  <cp:version/>
  <cp:contentType/>
  <cp:contentStatus/>
</cp:coreProperties>
</file>