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11385" activeTab="0"/>
  </bookViews>
  <sheets>
    <sheet name="ЭФ" sheetId="1" r:id="rId1"/>
  </sheets>
  <definedNames>
    <definedName name="_xlnm.Print_Titles" localSheetId="0">'ЭФ'!$7:$10</definedName>
  </definedNames>
  <calcPr fullCalcOnLoad="1"/>
</workbook>
</file>

<file path=xl/sharedStrings.xml><?xml version="1.0" encoding="utf-8"?>
<sst xmlns="http://schemas.openxmlformats.org/spreadsheetml/2006/main" count="305" uniqueCount="94">
  <si>
    <t>Характеристика муниципальной программы Северодвинска</t>
  </si>
  <si>
    <t>образования «Северодвинск» на 2014-2016 годы»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</si>
  <si>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</si>
  <si>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</si>
  <si>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</si>
  <si>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</si>
  <si>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</si>
  <si>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</si>
  <si>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</si>
  <si>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</si>
  <si>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</si>
  <si>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</si>
  <si>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Значение</t>
  </si>
  <si>
    <t>Год достижения</t>
  </si>
  <si>
    <t>Э</t>
  </si>
  <si>
    <t>Ф</t>
  </si>
  <si>
    <t>Муниципальная программа "Энергосбережение и повышение энергетической эффективности на объектах городского хозяйства муниципального образования "Северодвинск"  на 2014-2016 годы"</t>
  </si>
  <si>
    <t>тыс.руб.</t>
  </si>
  <si>
    <t>Цель 1 "Повышение эффективности использования энергетических ресурсов на объектах социальной сферы, органов самоуправления и в многоквартирных домах"</t>
  </si>
  <si>
    <t xml:space="preserve">Показатель 1 "Удельный расход тепловой энергии объектами социальной сферы и органов самоуправления, расчеты за которую осуществляются с использованием приборов учета (в расчете на 1 кв. метр общей площади)"
</t>
  </si>
  <si>
    <t>Гкал/ кв. м</t>
  </si>
  <si>
    <t xml:space="preserve">Показатель 2 "Удельный расход электрической энергии объектами социальной сферы и органов самоуправления, расчеты за которую осуществляются с использованием приборов учета (в расчете на 1 кв. метр общей площади)"
</t>
  </si>
  <si>
    <t>кВт*ч/ кв. м</t>
  </si>
  <si>
    <t xml:space="preserve">Показатель 3 "Удельный расход тепловой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</si>
  <si>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4 "Удельный расход горячей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</si>
  <si>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куб. м / кв. м</t>
  </si>
  <si>
    <t xml:space="preserve">Показатель 5 "Удельный расход холодной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</si>
  <si>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6 "Удельный расход электрической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</si>
  <si>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тыс. руб.</t>
  </si>
  <si>
    <t xml:space="preserve">Задача 1 "Снижение объемов потребления используемой электрической энергии на объектах социальной сферы и органов самоуправления" </t>
  </si>
  <si>
    <t>Показатель 1. "Объем потребленной электрической энергии"</t>
  </si>
  <si>
    <t>тыс.кВт.*час</t>
  </si>
  <si>
    <t xml:space="preserve">Показатель 2. "Изменение удельного расхода электрической энергии объектами социальной сферы и органов самоуправления, расчеты за которую осуществляются с использованием приборов учета (в расчете на 1 кв. метр общей площади)"
</t>
  </si>
  <si>
    <t>Показатель 1. "Количество установленных энергоэффективных источников света"</t>
  </si>
  <si>
    <t>единиц</t>
  </si>
  <si>
    <t>Показатель 1. "Количество объектов социальной сферы и органов самоуправления, в которых потребители оповещены  о необходимости энерго- и ресурсосбережения"</t>
  </si>
  <si>
    <t xml:space="preserve">Задача 2 "Снижение объемов потребления используемой тепловой энергии на объектах социальной сферы и органов самоуправления" </t>
  </si>
  <si>
    <t>Показатель 1. "Объем потребленной тепловой энергии"</t>
  </si>
  <si>
    <t>Гкал</t>
  </si>
  <si>
    <t xml:space="preserve">Показатель 2. "Изменение удельного расхода тепловой энергии объектами социальной сферы и органов самоуправления, расчеты за которую осуществляются с использованием приборов учета"
</t>
  </si>
  <si>
    <t>Показатель 1. "Площадь установленных дверных и оконных блоков"</t>
  </si>
  <si>
    <t>кв.м.</t>
  </si>
  <si>
    <t>Показатель 1. "Количество автоматизированных тепловых пунктов"</t>
  </si>
  <si>
    <t>Показатель 1. "Количество установленных радиаторных терморегуляторов"</t>
  </si>
  <si>
    <t>Показатель 1. "Площадь утепленных перекрытий"</t>
  </si>
  <si>
    <t xml:space="preserve">кв.м </t>
  </si>
  <si>
    <t xml:space="preserve">Показатель 1. "Количество отчетов, предоставленных в Комплексную информационно-аналитическую систему Архангельской области" </t>
  </si>
  <si>
    <t xml:space="preserve">Задача 1 "Обеспечение учета используемых энергетических ресурсов и применения коллективных приборов учета энергетических ресурсов при осуществлении расчетов за энергетические ресурсы в многоквартирных домах" </t>
  </si>
  <si>
    <t xml:space="preserve">Показатель 1. "Доля объемов тепловой энергии, потребляемой в многоквартирных домах, оплата которой осуществляется с использованием коллективных приборов учета, в общем объеме тепловой энергии, потребляемой в многоквартирных домах на территории муниципального образования"
</t>
  </si>
  <si>
    <t>%</t>
  </si>
  <si>
    <t xml:space="preserve">Показатель 2. "Доля объемов горячей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образования"
</t>
  </si>
  <si>
    <t>Показатель 1. "Доля многоквартирных домов, жители которых проинформированы управляющей организацией о возможных  решениях по энергосберегающим мероприятиям и по повышению энергетической эффективности многоквартирных домов"</t>
  </si>
  <si>
    <t xml:space="preserve">Задача 2 "Обеспечение учета используемых энергетических ресурсов и применения индивидуальных приборов учета энергетических ресурсов при осуществлении расчетов за энергетические ресурсы в многоквартирных домах" </t>
  </si>
  <si>
    <t xml:space="preserve">Показатель 1. "Доля объемов горячей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образования"
</t>
  </si>
  <si>
    <t xml:space="preserve">Показатель 2. "Доля объемов холодной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образования"
</t>
  </si>
  <si>
    <t>Показатель 1. "Количество установленных индивидуальных приборов учета горячей воды"</t>
  </si>
  <si>
    <t>Показатель 2. "Количество установленных индивидуальных приборов учета холодной воды"</t>
  </si>
  <si>
    <t>Показатель 3. "Количество установленных индивидуальных приборов учета электрической энергии"</t>
  </si>
  <si>
    <t>да/нет</t>
  </si>
  <si>
    <t>да</t>
  </si>
  <si>
    <t>Код целевой статьи расходов</t>
  </si>
  <si>
    <t>Направление расходов</t>
  </si>
  <si>
    <t>Мероприятие 1.01. "Модернизация систем освещения помещений с применением энергосберегающих технологий объектов Управления культуры и общественных связей Администрации Северодвинска"</t>
  </si>
  <si>
    <t>Мероприятие 1.02. "Модернизация систем освещения помещений с применением энергосберегающих технологий объектов Управления образования Администрации Северодвинска"</t>
  </si>
  <si>
    <t>Административное мероприятие 1.04. "Обеспечение различных групп потребителей объектов социальной сферы и органов самоуправления  информацией о необходимости энерго- и ресурсосбережения"</t>
  </si>
  <si>
    <t>Мероприятие 2.01. "Замена дверных и оконных блоков на энергоэффективные объектов Управления культуры и общественных связей Администрации Северодвинска"</t>
  </si>
  <si>
    <t>Мероприятие 2.02. "Замена дверных и оконных блоков на энергоэффективные объектов Управления образования Администрации Северодвинска"</t>
  </si>
  <si>
    <t>Мероприятие 2.03. "Модернизация индивидуальных тепловых пунктов объектов Управления культуры и общественных связей Администрации Северодвинска"</t>
  </si>
  <si>
    <t>Мероприятие 2.04. "Модернизация индивидуальных тепловых пунктов объектов Администрации Северодвинска"</t>
  </si>
  <si>
    <t>Мероприятие 2.05. "Модернизация системы отопления объектов Управления культуры и общественных связей Администрации Северодвинска"</t>
  </si>
  <si>
    <t>Мероприятие 2.06. "Устройство теплоизоляции перекрытий объектов Управления культуры и общественных связей Администрации Северодвинска"</t>
  </si>
  <si>
    <t>Мероприятие 1.01. "Установка общедомовых (коллективных) приборов учета энергетических ресурсов в многоквартирных домах. Оплата муниципальной доли"</t>
  </si>
  <si>
    <t>Административное мероприятие 1.02. "Информирование жителей о возможных  решениях по энергосберегающим мероприятиям и по повышению энергетической эффективности многоквартирных домов"</t>
  </si>
  <si>
    <t>Мероприятие 2.01. "Установка индивидуальных приборов учета энергетических ресурсов в муниципальных помещениях многоквартирных домов"</t>
  </si>
  <si>
    <t>Мероприятие 1.03. "Модернизация систем освещения помещений с применением энергосберегающих технологий объектов МАСОУ "Строитель"</t>
  </si>
  <si>
    <t xml:space="preserve">Показатель 3. "Доля объемов электрической энергии,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электрической энергии, потребляемой в многоквартирных домах на территории муниципального образования"
</t>
  </si>
  <si>
    <t>местный бюджет</t>
  </si>
  <si>
    <t>внебюджетные источники</t>
  </si>
  <si>
    <t>Показатель 2. "Количество установленных датчиков движения"</t>
  </si>
  <si>
    <t>Мероприятие 2.07. "Замена оконных блоков на энергоэффективные объектов Администрации Северодвинска"</t>
  </si>
  <si>
    <t>Показатель 1. "Площадь установленных оконных блоков"</t>
  </si>
  <si>
    <t>кв.м</t>
  </si>
  <si>
    <t>Административное мероприятие 2.08. "Проведение мониторинга использования энергетических ресурсов на объектах социальной сферы и органов самоуправления"</t>
  </si>
  <si>
    <t xml:space="preserve">Показатель 3. "Доля объемов холодной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образования"
</t>
  </si>
  <si>
    <t>Показатель 1. "Количество установленных общедомовых приборов учета холодной воды"</t>
  </si>
  <si>
    <t>Подпрограмма 1 "Энергосбережение и повышение энергетической эффективности объектов социальной сферы и органов самоуправления"</t>
  </si>
  <si>
    <t>Подпрограмма 2 "Энергосбережение и повышение энергетической эффективности в жилищном фонде"</t>
  </si>
  <si>
    <t>Административное мероприятие 2.02. "Информирование жителей о необходимости оснащения жилых помещений многоквартирных домов индивидуальными приборами учета  энергетических ресурсов"</t>
  </si>
  <si>
    <t>Показатель 1. "Доля многоквартирных домов, жители которых проинформированы управляющей организацией о необходимости оснащения жилых помещений многоквартирных домов индивидуальными приборами учета  энергетических ресурсов"</t>
  </si>
  <si>
    <t>Чечулин П.А.</t>
  </si>
  <si>
    <t>58-37-35</t>
  </si>
  <si>
    <t>Номер показателя цели, задачи, мероприятия (административного мероприятия)</t>
  </si>
  <si>
    <t xml:space="preserve">«Энергосбережение и повышение энергетической эффективности на объектах городского хозяйства муниципального </t>
  </si>
  <si>
    <t xml:space="preserve">Приложение № 4
к муниципальной программе «Энергосбережение и повышение энергетической эффективности на объектах городского хозяйства муниципального образования «Северодвинск» на 2014-2016 годы», утвержденной постановлением Администрации Северодвинска от 19.11.2013 № 464-па                                                                   (в ред. от 19.02.2015 № 87-па)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</si>
</sst>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vertical="center" wrapText="1"/>
    </xf>
    <xf numFmtId="165" fontId="2" fillId="0" borderId="14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166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2" fillId="0" borderId="0" xfId="0" applyFont="1" applyFill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4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I1">
      <selection activeCell="M1" sqref="M1:O1"/>
    </sheetView>
  </sheetViews>
  <sheetFormatPr defaultColWidth="9.140625" defaultRowHeight="15"/>
  <cols>
    <col min="1" max="7" width="5.28125" style="0" customWidth="1"/>
    <col min="8" max="8" width="10.8515625" style="0" customWidth="1"/>
    <col min="9" max="9" width="65.421875" style="1" customWidth="1"/>
    <col min="10" max="10" width="13.7109375" style="1" customWidth="1"/>
    <col min="11" max="11" width="16.140625" style="1" customWidth="1"/>
    <col min="12" max="12" width="16.421875" style="1" customWidth="1"/>
    <col min="13" max="13" width="16.8515625" style="1" customWidth="1"/>
    <col min="14" max="14" width="16.00390625" style="1" customWidth="1"/>
    <col min="15" max="15" width="18.421875" style="1" customWidth="1"/>
  </cols>
  <sheetData>
    <row r="1" spans="13:17" ht="137.25" customHeight="1">
      <c r="M1" s="67" t="s">
        <v>93</v>
      </c>
      <c r="N1" s="67"/>
      <c r="O1" s="67"/>
      <c r="P1" s="44"/>
      <c r="Q1" s="44"/>
    </row>
    <row r="2" spans="3:15" ht="15.75" customHeight="1">
      <c r="C2" s="68" t="s">
        <v>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3:15" ht="15.75">
      <c r="C3" s="68" t="s">
        <v>92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3:15" ht="15.75"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6" ht="15.75" thickBot="1"/>
    <row r="7" spans="1:15" ht="61.5" customHeight="1" thickBot="1">
      <c r="A7" s="45" t="s">
        <v>60</v>
      </c>
      <c r="B7" s="46"/>
      <c r="C7" s="46"/>
      <c r="D7" s="46"/>
      <c r="E7" s="46"/>
      <c r="F7" s="46"/>
      <c r="G7" s="46"/>
      <c r="H7" s="39" t="s">
        <v>2</v>
      </c>
      <c r="I7" s="61" t="s">
        <v>3</v>
      </c>
      <c r="J7" s="61" t="s">
        <v>4</v>
      </c>
      <c r="K7" s="55" t="s">
        <v>5</v>
      </c>
      <c r="L7" s="56"/>
      <c r="M7" s="57"/>
      <c r="N7" s="55" t="s">
        <v>6</v>
      </c>
      <c r="O7" s="57"/>
    </row>
    <row r="8" spans="1:15" ht="35.25" customHeight="1" thickBot="1">
      <c r="A8" s="47" t="s">
        <v>7</v>
      </c>
      <c r="B8" s="48"/>
      <c r="C8" s="48" t="s">
        <v>8</v>
      </c>
      <c r="D8" s="53" t="s">
        <v>61</v>
      </c>
      <c r="E8" s="46"/>
      <c r="F8" s="46"/>
      <c r="G8" s="54"/>
      <c r="H8" s="51" t="s">
        <v>91</v>
      </c>
      <c r="I8" s="62"/>
      <c r="J8" s="62"/>
      <c r="K8" s="58"/>
      <c r="L8" s="59"/>
      <c r="M8" s="60"/>
      <c r="N8" s="58"/>
      <c r="O8" s="60"/>
    </row>
    <row r="9" spans="1:15" ht="131.25" customHeight="1" thickBot="1">
      <c r="A9" s="49"/>
      <c r="B9" s="50"/>
      <c r="C9" s="50"/>
      <c r="D9" s="36" t="s">
        <v>9</v>
      </c>
      <c r="E9" s="37" t="s">
        <v>10</v>
      </c>
      <c r="F9" s="64" t="s">
        <v>11</v>
      </c>
      <c r="G9" s="65"/>
      <c r="H9" s="52"/>
      <c r="I9" s="63"/>
      <c r="J9" s="63"/>
      <c r="K9" s="4">
        <v>2014</v>
      </c>
      <c r="L9" s="4">
        <v>2015</v>
      </c>
      <c r="M9" s="4">
        <v>2016</v>
      </c>
      <c r="N9" s="4" t="s">
        <v>12</v>
      </c>
      <c r="O9" s="4" t="s">
        <v>13</v>
      </c>
    </row>
    <row r="10" spans="1:15" ht="16.5" thickBo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5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</row>
    <row r="11" spans="1:15" ht="74.25" customHeight="1" thickBot="1">
      <c r="A11" s="5" t="s">
        <v>14</v>
      </c>
      <c r="B11" s="5" t="s">
        <v>15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 t="s">
        <v>16</v>
      </c>
      <c r="J11" s="6" t="s">
        <v>17</v>
      </c>
      <c r="K11" s="8">
        <f>K12+K13</f>
        <v>42399.7</v>
      </c>
      <c r="L11" s="8">
        <f>L12+L13</f>
        <v>11625.7</v>
      </c>
      <c r="M11" s="8">
        <f>M12+M13</f>
        <v>8907.8</v>
      </c>
      <c r="N11" s="8">
        <f>K11+L11+M11</f>
        <v>62933.2</v>
      </c>
      <c r="O11" s="9">
        <v>2016</v>
      </c>
    </row>
    <row r="12" spans="1:15" ht="16.5" thickBot="1">
      <c r="A12" s="5" t="s">
        <v>14</v>
      </c>
      <c r="B12" s="5" t="s">
        <v>15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39">
        <v>0</v>
      </c>
      <c r="I12" s="10" t="s">
        <v>76</v>
      </c>
      <c r="J12" s="6" t="s">
        <v>17</v>
      </c>
      <c r="K12" s="8">
        <f>K21+K54</f>
        <v>17399.7</v>
      </c>
      <c r="L12" s="8">
        <f>L21+L54</f>
        <v>11625.7</v>
      </c>
      <c r="M12" s="8">
        <f>M21+M54</f>
        <v>8907.8</v>
      </c>
      <c r="N12" s="8">
        <f>K12+L12+M12</f>
        <v>37933.2</v>
      </c>
      <c r="O12" s="9">
        <v>2016</v>
      </c>
    </row>
    <row r="13" spans="1:15" ht="16.5" thickBot="1">
      <c r="A13" s="5" t="s">
        <v>14</v>
      </c>
      <c r="B13" s="5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39">
        <v>0</v>
      </c>
      <c r="I13" s="10" t="s">
        <v>77</v>
      </c>
      <c r="J13" s="6" t="s">
        <v>17</v>
      </c>
      <c r="K13" s="8">
        <v>25000</v>
      </c>
      <c r="L13" s="8">
        <v>0</v>
      </c>
      <c r="M13" s="8">
        <v>0</v>
      </c>
      <c r="N13" s="8">
        <f>K13+L13+M13</f>
        <v>25000</v>
      </c>
      <c r="O13" s="9">
        <v>2016</v>
      </c>
    </row>
    <row r="14" spans="1:15" ht="49.5" customHeight="1" thickBot="1">
      <c r="A14" s="5" t="s">
        <v>14</v>
      </c>
      <c r="B14" s="5" t="s">
        <v>15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10" t="s">
        <v>18</v>
      </c>
      <c r="J14" s="6" t="s">
        <v>17</v>
      </c>
      <c r="K14" s="8">
        <f>K11</f>
        <v>42399.7</v>
      </c>
      <c r="L14" s="8">
        <f>L11</f>
        <v>11625.7</v>
      </c>
      <c r="M14" s="8">
        <f>M11</f>
        <v>8907.8</v>
      </c>
      <c r="N14" s="8">
        <f>K14+L14+M14</f>
        <v>62933.2</v>
      </c>
      <c r="O14" s="9">
        <v>2016</v>
      </c>
    </row>
    <row r="15" spans="1:15" ht="70.5" customHeight="1" thickBot="1">
      <c r="A15" s="5" t="s">
        <v>14</v>
      </c>
      <c r="B15" s="5" t="s">
        <v>15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1</v>
      </c>
      <c r="I15" s="10" t="s">
        <v>19</v>
      </c>
      <c r="J15" s="6" t="s">
        <v>20</v>
      </c>
      <c r="K15" s="11">
        <v>0.204</v>
      </c>
      <c r="L15" s="11">
        <v>0.203</v>
      </c>
      <c r="M15" s="11">
        <v>0.202</v>
      </c>
      <c r="N15" s="12">
        <f aca="true" t="shared" si="0" ref="N15:N20">M15</f>
        <v>0.202</v>
      </c>
      <c r="O15" s="9">
        <v>2016</v>
      </c>
    </row>
    <row r="16" spans="1:15" ht="68.25" customHeight="1" thickBot="1">
      <c r="A16" s="5" t="s">
        <v>14</v>
      </c>
      <c r="B16" s="5" t="s">
        <v>15</v>
      </c>
      <c r="C16" s="5">
        <v>0</v>
      </c>
      <c r="D16" s="5">
        <v>1</v>
      </c>
      <c r="E16" s="5">
        <v>0</v>
      </c>
      <c r="F16" s="5">
        <v>0</v>
      </c>
      <c r="G16" s="5">
        <v>0</v>
      </c>
      <c r="H16" s="5">
        <v>2</v>
      </c>
      <c r="I16" s="10" t="s">
        <v>21</v>
      </c>
      <c r="J16" s="6" t="s">
        <v>22</v>
      </c>
      <c r="K16" s="13">
        <v>21.3</v>
      </c>
      <c r="L16" s="13">
        <v>20.6</v>
      </c>
      <c r="M16" s="13">
        <v>20.2</v>
      </c>
      <c r="N16" s="13">
        <f t="shared" si="0"/>
        <v>20.2</v>
      </c>
      <c r="O16" s="9">
        <v>2016</v>
      </c>
    </row>
    <row r="17" spans="1:15" ht="69.75" customHeight="1" thickBot="1">
      <c r="A17" s="5" t="s">
        <v>14</v>
      </c>
      <c r="B17" s="5" t="s">
        <v>15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  <c r="H17" s="5">
        <v>3</v>
      </c>
      <c r="I17" s="10" t="s">
        <v>23</v>
      </c>
      <c r="J17" s="6" t="s">
        <v>20</v>
      </c>
      <c r="K17" s="14">
        <v>0.218</v>
      </c>
      <c r="L17" s="14">
        <v>0.211</v>
      </c>
      <c r="M17" s="14">
        <v>0.2</v>
      </c>
      <c r="N17" s="14">
        <f t="shared" si="0"/>
        <v>0.2</v>
      </c>
      <c r="O17" s="9">
        <v>2016</v>
      </c>
    </row>
    <row r="18" spans="1:15" ht="67.5" customHeight="1" thickBot="1">
      <c r="A18" s="5" t="s">
        <v>14</v>
      </c>
      <c r="B18" s="5" t="s">
        <v>15</v>
      </c>
      <c r="C18" s="5">
        <v>0</v>
      </c>
      <c r="D18" s="5">
        <v>1</v>
      </c>
      <c r="E18" s="5">
        <v>0</v>
      </c>
      <c r="F18" s="5">
        <v>0</v>
      </c>
      <c r="G18" s="5">
        <v>0</v>
      </c>
      <c r="H18" s="5">
        <v>4</v>
      </c>
      <c r="I18" s="10" t="s">
        <v>24</v>
      </c>
      <c r="J18" s="6" t="s">
        <v>25</v>
      </c>
      <c r="K18" s="14">
        <v>1.259</v>
      </c>
      <c r="L18" s="14">
        <v>1.246</v>
      </c>
      <c r="M18" s="14">
        <v>1.221</v>
      </c>
      <c r="N18" s="14">
        <f t="shared" si="0"/>
        <v>1.221</v>
      </c>
      <c r="O18" s="9">
        <v>2016</v>
      </c>
    </row>
    <row r="19" spans="1:15" ht="68.25" customHeight="1" thickBot="1">
      <c r="A19" s="5" t="s">
        <v>14</v>
      </c>
      <c r="B19" s="5" t="s">
        <v>15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v>5</v>
      </c>
      <c r="I19" s="10" t="s">
        <v>26</v>
      </c>
      <c r="J19" s="6" t="s">
        <v>25</v>
      </c>
      <c r="K19" s="14">
        <v>1.65</v>
      </c>
      <c r="L19" s="14">
        <v>1.65</v>
      </c>
      <c r="M19" s="14">
        <v>1.619</v>
      </c>
      <c r="N19" s="14">
        <f t="shared" si="0"/>
        <v>1.619</v>
      </c>
      <c r="O19" s="9">
        <v>2016</v>
      </c>
    </row>
    <row r="20" spans="1:15" ht="73.5" customHeight="1" thickBot="1">
      <c r="A20" s="5" t="s">
        <v>14</v>
      </c>
      <c r="B20" s="5" t="s">
        <v>15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6</v>
      </c>
      <c r="I20" s="10" t="s">
        <v>27</v>
      </c>
      <c r="J20" s="6" t="s">
        <v>22</v>
      </c>
      <c r="K20" s="15">
        <v>35</v>
      </c>
      <c r="L20" s="15">
        <v>34</v>
      </c>
      <c r="M20" s="15">
        <v>33</v>
      </c>
      <c r="N20" s="15">
        <f t="shared" si="0"/>
        <v>33</v>
      </c>
      <c r="O20" s="9">
        <v>2016</v>
      </c>
    </row>
    <row r="21" spans="1:15" ht="53.25" customHeight="1" thickBot="1">
      <c r="A21" s="5" t="s">
        <v>14</v>
      </c>
      <c r="B21" s="5" t="s">
        <v>15</v>
      </c>
      <c r="C21" s="5">
        <v>1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16" t="s">
        <v>85</v>
      </c>
      <c r="J21" s="6" t="s">
        <v>28</v>
      </c>
      <c r="K21" s="8">
        <f>K22+K34</f>
        <v>8900</v>
      </c>
      <c r="L21" s="8">
        <f>L22+L34</f>
        <v>8300</v>
      </c>
      <c r="M21" s="8">
        <f>M22+M34</f>
        <v>8300</v>
      </c>
      <c r="N21" s="8">
        <f>K21+L21+M21</f>
        <v>25500</v>
      </c>
      <c r="O21" s="9">
        <v>2016</v>
      </c>
    </row>
    <row r="22" spans="1:15" ht="48.75" customHeight="1" thickBot="1">
      <c r="A22" s="5" t="s">
        <v>14</v>
      </c>
      <c r="B22" s="5" t="s">
        <v>15</v>
      </c>
      <c r="C22" s="5">
        <v>1</v>
      </c>
      <c r="D22" s="5">
        <v>1</v>
      </c>
      <c r="E22" s="5">
        <v>1</v>
      </c>
      <c r="F22" s="5">
        <v>0</v>
      </c>
      <c r="G22" s="5">
        <v>0</v>
      </c>
      <c r="H22" s="5">
        <v>0</v>
      </c>
      <c r="I22" s="16" t="s">
        <v>29</v>
      </c>
      <c r="J22" s="6" t="s">
        <v>28</v>
      </c>
      <c r="K22" s="8">
        <f>K25+K28+K30</f>
        <v>1404</v>
      </c>
      <c r="L22" s="8">
        <f>L25+L28+L30</f>
        <v>1534</v>
      </c>
      <c r="M22" s="8">
        <f>M25+M28+M30</f>
        <v>1704</v>
      </c>
      <c r="N22" s="8">
        <f aca="true" t="shared" si="1" ref="N22:N46">SUM(K22:M22)</f>
        <v>4642</v>
      </c>
      <c r="O22" s="9">
        <v>2016</v>
      </c>
    </row>
    <row r="23" spans="1:15" ht="16.5" thickBot="1">
      <c r="A23" s="5" t="s">
        <v>14</v>
      </c>
      <c r="B23" s="5" t="s">
        <v>15</v>
      </c>
      <c r="C23" s="5">
        <v>1</v>
      </c>
      <c r="D23" s="5">
        <v>1</v>
      </c>
      <c r="E23" s="5">
        <v>1</v>
      </c>
      <c r="F23" s="5">
        <v>0</v>
      </c>
      <c r="G23" s="5">
        <v>0</v>
      </c>
      <c r="H23" s="5">
        <v>1</v>
      </c>
      <c r="I23" s="17" t="s">
        <v>30</v>
      </c>
      <c r="J23" s="6" t="s">
        <v>31</v>
      </c>
      <c r="K23" s="18">
        <v>9421</v>
      </c>
      <c r="L23" s="18">
        <v>9191</v>
      </c>
      <c r="M23" s="18">
        <v>9004</v>
      </c>
      <c r="N23" s="18">
        <f>M23</f>
        <v>9004</v>
      </c>
      <c r="O23" s="18">
        <v>2016</v>
      </c>
    </row>
    <row r="24" spans="1:15" ht="69" customHeight="1" thickBot="1">
      <c r="A24" s="5" t="s">
        <v>14</v>
      </c>
      <c r="B24" s="5" t="s">
        <v>15</v>
      </c>
      <c r="C24" s="5">
        <v>1</v>
      </c>
      <c r="D24" s="5">
        <v>1</v>
      </c>
      <c r="E24" s="5">
        <v>1</v>
      </c>
      <c r="F24" s="5">
        <v>0</v>
      </c>
      <c r="G24" s="5">
        <v>0</v>
      </c>
      <c r="H24" s="5">
        <v>2</v>
      </c>
      <c r="I24" s="17" t="s">
        <v>32</v>
      </c>
      <c r="J24" s="6" t="s">
        <v>22</v>
      </c>
      <c r="K24" s="13">
        <v>0.2</v>
      </c>
      <c r="L24" s="13">
        <v>0.7</v>
      </c>
      <c r="M24" s="13">
        <v>0.4</v>
      </c>
      <c r="N24" s="13">
        <f>K24+L24+M24</f>
        <v>1.2999999999999998</v>
      </c>
      <c r="O24" s="18">
        <v>2016</v>
      </c>
    </row>
    <row r="25" spans="1:15" ht="67.5" customHeight="1" thickBot="1">
      <c r="A25" s="5" t="s">
        <v>14</v>
      </c>
      <c r="B25" s="5" t="s">
        <v>15</v>
      </c>
      <c r="C25" s="5">
        <v>1</v>
      </c>
      <c r="D25" s="5">
        <v>1</v>
      </c>
      <c r="E25" s="5">
        <v>1</v>
      </c>
      <c r="F25" s="5">
        <v>0</v>
      </c>
      <c r="G25" s="5">
        <v>1</v>
      </c>
      <c r="H25" s="5">
        <v>0</v>
      </c>
      <c r="I25" s="17" t="s">
        <v>62</v>
      </c>
      <c r="J25" s="6" t="s">
        <v>28</v>
      </c>
      <c r="K25" s="19">
        <v>400</v>
      </c>
      <c r="L25" s="19">
        <v>530</v>
      </c>
      <c r="M25" s="19">
        <v>700</v>
      </c>
      <c r="N25" s="19">
        <f t="shared" si="1"/>
        <v>1630</v>
      </c>
      <c r="O25" s="18">
        <v>2016</v>
      </c>
    </row>
    <row r="26" spans="1:15" ht="38.25" customHeight="1" thickBot="1">
      <c r="A26" s="5" t="s">
        <v>14</v>
      </c>
      <c r="B26" s="5" t="s">
        <v>15</v>
      </c>
      <c r="C26" s="5">
        <v>1</v>
      </c>
      <c r="D26" s="5">
        <v>1</v>
      </c>
      <c r="E26" s="5">
        <v>1</v>
      </c>
      <c r="F26" s="5">
        <v>0</v>
      </c>
      <c r="G26" s="5">
        <v>1</v>
      </c>
      <c r="H26" s="5">
        <v>1</v>
      </c>
      <c r="I26" s="17" t="s">
        <v>33</v>
      </c>
      <c r="J26" s="2" t="s">
        <v>34</v>
      </c>
      <c r="K26" s="20">
        <v>740</v>
      </c>
      <c r="L26" s="20">
        <v>160</v>
      </c>
      <c r="M26" s="20">
        <v>370</v>
      </c>
      <c r="N26" s="21">
        <f t="shared" si="1"/>
        <v>1270</v>
      </c>
      <c r="O26" s="21">
        <v>2016</v>
      </c>
    </row>
    <row r="27" spans="1:15" ht="27.75" customHeight="1" thickBot="1">
      <c r="A27" s="5" t="s">
        <v>14</v>
      </c>
      <c r="B27" s="5" t="s">
        <v>15</v>
      </c>
      <c r="C27" s="5">
        <v>1</v>
      </c>
      <c r="D27" s="5">
        <v>1</v>
      </c>
      <c r="E27" s="5">
        <v>1</v>
      </c>
      <c r="F27" s="5">
        <v>0</v>
      </c>
      <c r="G27" s="5">
        <v>1</v>
      </c>
      <c r="H27" s="5">
        <v>2</v>
      </c>
      <c r="I27" s="17" t="s">
        <v>78</v>
      </c>
      <c r="J27" s="2" t="s">
        <v>34</v>
      </c>
      <c r="K27" s="20">
        <v>0</v>
      </c>
      <c r="L27" s="20">
        <v>109</v>
      </c>
      <c r="M27" s="20">
        <v>18</v>
      </c>
      <c r="N27" s="20">
        <f t="shared" si="1"/>
        <v>127</v>
      </c>
      <c r="O27" s="21">
        <v>2016</v>
      </c>
    </row>
    <row r="28" spans="1:15" ht="55.5" customHeight="1" thickBot="1">
      <c r="A28" s="5" t="s">
        <v>14</v>
      </c>
      <c r="B28" s="5" t="s">
        <v>15</v>
      </c>
      <c r="C28" s="5">
        <v>1</v>
      </c>
      <c r="D28" s="5">
        <v>1</v>
      </c>
      <c r="E28" s="5">
        <v>1</v>
      </c>
      <c r="F28" s="5">
        <v>0</v>
      </c>
      <c r="G28" s="5">
        <v>2</v>
      </c>
      <c r="H28" s="5">
        <v>0</v>
      </c>
      <c r="I28" s="17" t="s">
        <v>63</v>
      </c>
      <c r="J28" s="6" t="s">
        <v>28</v>
      </c>
      <c r="K28" s="19">
        <v>704</v>
      </c>
      <c r="L28" s="13">
        <v>704</v>
      </c>
      <c r="M28" s="13">
        <v>704</v>
      </c>
      <c r="N28" s="13">
        <f t="shared" si="1"/>
        <v>2112</v>
      </c>
      <c r="O28" s="18">
        <v>2016</v>
      </c>
    </row>
    <row r="29" spans="1:15" ht="38.25" customHeight="1" thickBot="1">
      <c r="A29" s="5" t="s">
        <v>14</v>
      </c>
      <c r="B29" s="5" t="s">
        <v>15</v>
      </c>
      <c r="C29" s="5">
        <v>1</v>
      </c>
      <c r="D29" s="5">
        <v>1</v>
      </c>
      <c r="E29" s="5">
        <v>1</v>
      </c>
      <c r="F29" s="5">
        <v>0</v>
      </c>
      <c r="G29" s="5">
        <v>2</v>
      </c>
      <c r="H29" s="5">
        <v>1</v>
      </c>
      <c r="I29" s="17" t="s">
        <v>33</v>
      </c>
      <c r="J29" s="2" t="s">
        <v>34</v>
      </c>
      <c r="K29" s="20">
        <v>185</v>
      </c>
      <c r="L29" s="20">
        <v>164</v>
      </c>
      <c r="M29" s="20">
        <v>164</v>
      </c>
      <c r="N29" s="20">
        <f t="shared" si="1"/>
        <v>513</v>
      </c>
      <c r="O29" s="21">
        <v>2016</v>
      </c>
    </row>
    <row r="30" spans="1:15" ht="48.75" customHeight="1" thickBot="1">
      <c r="A30" s="5" t="s">
        <v>14</v>
      </c>
      <c r="B30" s="5" t="s">
        <v>15</v>
      </c>
      <c r="C30" s="5">
        <v>1</v>
      </c>
      <c r="D30" s="5">
        <v>1</v>
      </c>
      <c r="E30" s="5">
        <v>1</v>
      </c>
      <c r="F30" s="5">
        <v>0</v>
      </c>
      <c r="G30" s="5">
        <v>3</v>
      </c>
      <c r="H30" s="5">
        <v>0</v>
      </c>
      <c r="I30" s="17" t="s">
        <v>74</v>
      </c>
      <c r="J30" s="6" t="s">
        <v>28</v>
      </c>
      <c r="K30" s="19">
        <v>300</v>
      </c>
      <c r="L30" s="19">
        <v>300</v>
      </c>
      <c r="M30" s="19">
        <v>300</v>
      </c>
      <c r="N30" s="19">
        <f t="shared" si="1"/>
        <v>900</v>
      </c>
      <c r="O30" s="18">
        <v>2016</v>
      </c>
    </row>
    <row r="31" spans="1:15" ht="38.25" customHeight="1" thickBot="1">
      <c r="A31" s="5" t="s">
        <v>14</v>
      </c>
      <c r="B31" s="5" t="s">
        <v>15</v>
      </c>
      <c r="C31" s="5">
        <v>1</v>
      </c>
      <c r="D31" s="5">
        <v>1</v>
      </c>
      <c r="E31" s="5">
        <v>1</v>
      </c>
      <c r="F31" s="5">
        <v>0</v>
      </c>
      <c r="G31" s="5">
        <v>3</v>
      </c>
      <c r="H31" s="5">
        <v>1</v>
      </c>
      <c r="I31" s="17" t="s">
        <v>33</v>
      </c>
      <c r="J31" s="2" t="s">
        <v>34</v>
      </c>
      <c r="K31" s="20">
        <v>30</v>
      </c>
      <c r="L31" s="20">
        <v>39</v>
      </c>
      <c r="M31" s="20">
        <v>28</v>
      </c>
      <c r="N31" s="20">
        <f t="shared" si="1"/>
        <v>97</v>
      </c>
      <c r="O31" s="21">
        <v>2016</v>
      </c>
    </row>
    <row r="32" spans="1:15" ht="66.75" customHeight="1" thickBot="1">
      <c r="A32" s="5" t="s">
        <v>14</v>
      </c>
      <c r="B32" s="5" t="s">
        <v>15</v>
      </c>
      <c r="C32" s="5">
        <v>1</v>
      </c>
      <c r="D32" s="5">
        <v>1</v>
      </c>
      <c r="E32" s="5">
        <v>1</v>
      </c>
      <c r="F32" s="5">
        <v>0</v>
      </c>
      <c r="G32" s="5">
        <v>4</v>
      </c>
      <c r="H32" s="5">
        <v>0</v>
      </c>
      <c r="I32" s="22" t="s">
        <v>64</v>
      </c>
      <c r="J32" s="2" t="s">
        <v>58</v>
      </c>
      <c r="K32" s="2" t="s">
        <v>59</v>
      </c>
      <c r="L32" s="2" t="s">
        <v>59</v>
      </c>
      <c r="M32" s="2" t="s">
        <v>59</v>
      </c>
      <c r="N32" s="2" t="s">
        <v>59</v>
      </c>
      <c r="O32" s="21">
        <v>2016</v>
      </c>
    </row>
    <row r="33" spans="1:15" ht="48.75" customHeight="1" thickBot="1">
      <c r="A33" s="5" t="s">
        <v>14</v>
      </c>
      <c r="B33" s="5" t="s">
        <v>15</v>
      </c>
      <c r="C33" s="5">
        <v>1</v>
      </c>
      <c r="D33" s="5">
        <v>1</v>
      </c>
      <c r="E33" s="5">
        <v>1</v>
      </c>
      <c r="F33" s="5">
        <v>0</v>
      </c>
      <c r="G33" s="5">
        <v>4</v>
      </c>
      <c r="H33" s="5">
        <v>1</v>
      </c>
      <c r="I33" s="17" t="s">
        <v>35</v>
      </c>
      <c r="J33" s="2" t="s">
        <v>34</v>
      </c>
      <c r="K33" s="20">
        <v>86</v>
      </c>
      <c r="L33" s="20">
        <v>86</v>
      </c>
      <c r="M33" s="20">
        <v>86</v>
      </c>
      <c r="N33" s="20">
        <v>86</v>
      </c>
      <c r="O33" s="21">
        <v>2016</v>
      </c>
    </row>
    <row r="34" spans="1:15" ht="50.25" customHeight="1" thickBot="1">
      <c r="A34" s="5" t="s">
        <v>14</v>
      </c>
      <c r="B34" s="5" t="s">
        <v>15</v>
      </c>
      <c r="C34" s="5">
        <v>1</v>
      </c>
      <c r="D34" s="5">
        <v>1</v>
      </c>
      <c r="E34" s="23">
        <v>2</v>
      </c>
      <c r="F34" s="5">
        <v>0</v>
      </c>
      <c r="G34" s="5">
        <v>0</v>
      </c>
      <c r="H34" s="5">
        <v>0</v>
      </c>
      <c r="I34" s="16" t="s">
        <v>36</v>
      </c>
      <c r="J34" s="6" t="s">
        <v>28</v>
      </c>
      <c r="K34" s="24">
        <f>K37+K39+K41+K43+K45+K47+K49</f>
        <v>7496</v>
      </c>
      <c r="L34" s="24">
        <f>L37+L39+L41+L43+L45+L47+L49</f>
        <v>6766</v>
      </c>
      <c r="M34" s="24">
        <f>M37+M39+M41+M43+M45+M47+M49</f>
        <v>6596</v>
      </c>
      <c r="N34" s="25">
        <f>K34+L34+M34</f>
        <v>20858</v>
      </c>
      <c r="O34" s="21">
        <v>2016</v>
      </c>
    </row>
    <row r="35" spans="1:15" ht="34.5" customHeight="1" thickBot="1">
      <c r="A35" s="5" t="s">
        <v>14</v>
      </c>
      <c r="B35" s="5" t="s">
        <v>15</v>
      </c>
      <c r="C35" s="5">
        <v>1</v>
      </c>
      <c r="D35" s="5">
        <v>1</v>
      </c>
      <c r="E35" s="23">
        <v>2</v>
      </c>
      <c r="F35" s="5">
        <v>0</v>
      </c>
      <c r="G35" s="5">
        <v>0</v>
      </c>
      <c r="H35" s="5">
        <v>1</v>
      </c>
      <c r="I35" s="17" t="s">
        <v>37</v>
      </c>
      <c r="J35" s="6" t="s">
        <v>38</v>
      </c>
      <c r="K35" s="21">
        <v>92953</v>
      </c>
      <c r="L35" s="21">
        <v>91900</v>
      </c>
      <c r="M35" s="21">
        <v>90820</v>
      </c>
      <c r="N35" s="26">
        <f>M35</f>
        <v>90820</v>
      </c>
      <c r="O35" s="21">
        <v>2016</v>
      </c>
    </row>
    <row r="36" spans="1:15" ht="57.75" customHeight="1" thickBot="1">
      <c r="A36" s="5" t="s">
        <v>14</v>
      </c>
      <c r="B36" s="5" t="s">
        <v>15</v>
      </c>
      <c r="C36" s="5">
        <v>1</v>
      </c>
      <c r="D36" s="5">
        <v>1</v>
      </c>
      <c r="E36" s="23">
        <v>2</v>
      </c>
      <c r="F36" s="5">
        <v>0</v>
      </c>
      <c r="G36" s="5">
        <v>0</v>
      </c>
      <c r="H36" s="5">
        <v>2</v>
      </c>
      <c r="I36" s="17" t="s">
        <v>39</v>
      </c>
      <c r="J36" s="6" t="s">
        <v>20</v>
      </c>
      <c r="K36" s="11">
        <v>0.01</v>
      </c>
      <c r="L36" s="11">
        <v>0.001</v>
      </c>
      <c r="M36" s="11">
        <v>0.001</v>
      </c>
      <c r="N36" s="12">
        <f>K36+L36+M36</f>
        <v>0.012</v>
      </c>
      <c r="O36" s="21">
        <v>2016</v>
      </c>
    </row>
    <row r="37" spans="1:15" ht="49.5" customHeight="1" thickBot="1">
      <c r="A37" s="5" t="s">
        <v>14</v>
      </c>
      <c r="B37" s="5" t="s">
        <v>15</v>
      </c>
      <c r="C37" s="5">
        <v>1</v>
      </c>
      <c r="D37" s="5">
        <v>1</v>
      </c>
      <c r="E37" s="23">
        <v>2</v>
      </c>
      <c r="F37" s="5">
        <v>0</v>
      </c>
      <c r="G37" s="5">
        <v>1</v>
      </c>
      <c r="H37" s="5">
        <v>0</v>
      </c>
      <c r="I37" s="17" t="s">
        <v>65</v>
      </c>
      <c r="J37" s="2" t="s">
        <v>28</v>
      </c>
      <c r="K37" s="13">
        <v>2020</v>
      </c>
      <c r="L37" s="13">
        <v>1500</v>
      </c>
      <c r="M37" s="13">
        <v>1700</v>
      </c>
      <c r="N37" s="27">
        <f t="shared" si="1"/>
        <v>5220</v>
      </c>
      <c r="O37" s="18">
        <v>2016</v>
      </c>
    </row>
    <row r="38" spans="1:15" ht="40.5" customHeight="1" thickBot="1">
      <c r="A38" s="5" t="s">
        <v>14</v>
      </c>
      <c r="B38" s="5" t="s">
        <v>15</v>
      </c>
      <c r="C38" s="5">
        <v>1</v>
      </c>
      <c r="D38" s="5">
        <v>1</v>
      </c>
      <c r="E38" s="23">
        <v>2</v>
      </c>
      <c r="F38" s="5">
        <v>0</v>
      </c>
      <c r="G38" s="5">
        <v>1</v>
      </c>
      <c r="H38" s="5">
        <v>1</v>
      </c>
      <c r="I38" s="22" t="s">
        <v>40</v>
      </c>
      <c r="J38" s="3" t="s">
        <v>41</v>
      </c>
      <c r="K38" s="40">
        <v>354</v>
      </c>
      <c r="L38" s="28">
        <v>211.5</v>
      </c>
      <c r="M38" s="28">
        <v>256.2</v>
      </c>
      <c r="N38" s="27">
        <f t="shared" si="1"/>
        <v>821.7</v>
      </c>
      <c r="O38" s="18">
        <v>2016</v>
      </c>
    </row>
    <row r="39" spans="1:15" ht="48.75" customHeight="1" thickBot="1">
      <c r="A39" s="5" t="s">
        <v>14</v>
      </c>
      <c r="B39" s="5" t="s">
        <v>15</v>
      </c>
      <c r="C39" s="5">
        <v>1</v>
      </c>
      <c r="D39" s="5">
        <v>1</v>
      </c>
      <c r="E39" s="23">
        <v>2</v>
      </c>
      <c r="F39" s="5">
        <v>0</v>
      </c>
      <c r="G39" s="5">
        <v>2</v>
      </c>
      <c r="H39" s="5">
        <v>0</v>
      </c>
      <c r="I39" s="17" t="s">
        <v>66</v>
      </c>
      <c r="J39" s="2" t="s">
        <v>28</v>
      </c>
      <c r="K39" s="13">
        <v>4296</v>
      </c>
      <c r="L39" s="13">
        <v>4296</v>
      </c>
      <c r="M39" s="13">
        <v>4296</v>
      </c>
      <c r="N39" s="27">
        <f t="shared" si="1"/>
        <v>12888</v>
      </c>
      <c r="O39" s="18">
        <v>2016</v>
      </c>
    </row>
    <row r="40" spans="1:15" ht="38.25" customHeight="1" thickBot="1">
      <c r="A40" s="5" t="s">
        <v>14</v>
      </c>
      <c r="B40" s="5" t="s">
        <v>15</v>
      </c>
      <c r="C40" s="5">
        <v>1</v>
      </c>
      <c r="D40" s="5">
        <v>1</v>
      </c>
      <c r="E40" s="23">
        <v>2</v>
      </c>
      <c r="F40" s="5">
        <v>0</v>
      </c>
      <c r="G40" s="5">
        <v>2</v>
      </c>
      <c r="H40" s="5">
        <v>1</v>
      </c>
      <c r="I40" s="22" t="s">
        <v>40</v>
      </c>
      <c r="J40" s="3" t="s">
        <v>41</v>
      </c>
      <c r="K40" s="28">
        <v>822.2</v>
      </c>
      <c r="L40" s="28">
        <v>570</v>
      </c>
      <c r="M40" s="28">
        <v>570</v>
      </c>
      <c r="N40" s="29">
        <f t="shared" si="1"/>
        <v>1962.2</v>
      </c>
      <c r="O40" s="18">
        <v>2016</v>
      </c>
    </row>
    <row r="41" spans="1:15" ht="58.5" customHeight="1" thickBot="1">
      <c r="A41" s="5" t="s">
        <v>14</v>
      </c>
      <c r="B41" s="5" t="s">
        <v>15</v>
      </c>
      <c r="C41" s="5">
        <v>1</v>
      </c>
      <c r="D41" s="5">
        <v>1</v>
      </c>
      <c r="E41" s="23">
        <v>2</v>
      </c>
      <c r="F41" s="5">
        <v>0</v>
      </c>
      <c r="G41" s="5">
        <v>3</v>
      </c>
      <c r="H41" s="5">
        <v>0</v>
      </c>
      <c r="I41" s="17" t="s">
        <v>67</v>
      </c>
      <c r="J41" s="2" t="s">
        <v>28</v>
      </c>
      <c r="K41" s="30">
        <v>230</v>
      </c>
      <c r="L41" s="30">
        <v>400</v>
      </c>
      <c r="M41" s="30">
        <v>0</v>
      </c>
      <c r="N41" s="30">
        <f t="shared" si="1"/>
        <v>630</v>
      </c>
      <c r="O41" s="21">
        <v>2015</v>
      </c>
    </row>
    <row r="42" spans="1:15" ht="36" customHeight="1" thickBot="1">
      <c r="A42" s="5" t="s">
        <v>14</v>
      </c>
      <c r="B42" s="5" t="s">
        <v>15</v>
      </c>
      <c r="C42" s="5">
        <v>1</v>
      </c>
      <c r="D42" s="5">
        <v>1</v>
      </c>
      <c r="E42" s="23">
        <v>2</v>
      </c>
      <c r="F42" s="5">
        <v>0</v>
      </c>
      <c r="G42" s="5">
        <v>3</v>
      </c>
      <c r="H42" s="5">
        <v>1</v>
      </c>
      <c r="I42" s="22" t="s">
        <v>42</v>
      </c>
      <c r="J42" s="3" t="s">
        <v>34</v>
      </c>
      <c r="K42" s="31">
        <v>1</v>
      </c>
      <c r="L42" s="31">
        <v>1</v>
      </c>
      <c r="M42" s="31">
        <v>0</v>
      </c>
      <c r="N42" s="31">
        <f t="shared" si="1"/>
        <v>2</v>
      </c>
      <c r="O42" s="32">
        <v>2015</v>
      </c>
    </row>
    <row r="43" spans="1:15" ht="39" customHeight="1" thickBot="1">
      <c r="A43" s="5" t="s">
        <v>14</v>
      </c>
      <c r="B43" s="5" t="s">
        <v>15</v>
      </c>
      <c r="C43" s="5">
        <v>1</v>
      </c>
      <c r="D43" s="5">
        <v>1</v>
      </c>
      <c r="E43" s="23">
        <v>2</v>
      </c>
      <c r="F43" s="5">
        <v>0</v>
      </c>
      <c r="G43" s="5">
        <v>4</v>
      </c>
      <c r="H43" s="5">
        <v>0</v>
      </c>
      <c r="I43" s="17" t="s">
        <v>68</v>
      </c>
      <c r="J43" s="2" t="s">
        <v>28</v>
      </c>
      <c r="K43" s="30">
        <v>453</v>
      </c>
      <c r="L43" s="30">
        <v>0</v>
      </c>
      <c r="M43" s="30">
        <v>0</v>
      </c>
      <c r="N43" s="30">
        <f t="shared" si="1"/>
        <v>453</v>
      </c>
      <c r="O43" s="21">
        <v>2014</v>
      </c>
    </row>
    <row r="44" spans="1:15" ht="32.25" customHeight="1" thickBot="1">
      <c r="A44" s="5" t="s">
        <v>14</v>
      </c>
      <c r="B44" s="5" t="s">
        <v>15</v>
      </c>
      <c r="C44" s="5">
        <v>1</v>
      </c>
      <c r="D44" s="5">
        <v>1</v>
      </c>
      <c r="E44" s="23">
        <v>2</v>
      </c>
      <c r="F44" s="5">
        <v>0</v>
      </c>
      <c r="G44" s="5">
        <v>4</v>
      </c>
      <c r="H44" s="5">
        <v>1</v>
      </c>
      <c r="I44" s="22" t="s">
        <v>42</v>
      </c>
      <c r="J44" s="3" t="s">
        <v>34</v>
      </c>
      <c r="K44" s="31">
        <v>2</v>
      </c>
      <c r="L44" s="31">
        <v>0</v>
      </c>
      <c r="M44" s="31">
        <v>0</v>
      </c>
      <c r="N44" s="31">
        <f t="shared" si="1"/>
        <v>2</v>
      </c>
      <c r="O44" s="32">
        <v>2014</v>
      </c>
    </row>
    <row r="45" spans="1:15" ht="51.75" customHeight="1" thickBot="1">
      <c r="A45" s="5" t="s">
        <v>14</v>
      </c>
      <c r="B45" s="5" t="s">
        <v>15</v>
      </c>
      <c r="C45" s="5">
        <v>1</v>
      </c>
      <c r="D45" s="5">
        <v>1</v>
      </c>
      <c r="E45" s="23">
        <v>2</v>
      </c>
      <c r="F45" s="5">
        <v>0</v>
      </c>
      <c r="G45" s="5">
        <v>5</v>
      </c>
      <c r="H45" s="5">
        <v>0</v>
      </c>
      <c r="I45" s="17" t="s">
        <v>69</v>
      </c>
      <c r="J45" s="2" t="s">
        <v>28</v>
      </c>
      <c r="K45" s="30">
        <v>0</v>
      </c>
      <c r="L45" s="31">
        <v>270</v>
      </c>
      <c r="M45" s="30">
        <v>0</v>
      </c>
      <c r="N45" s="30">
        <f t="shared" si="1"/>
        <v>270</v>
      </c>
      <c r="O45" s="21">
        <v>2015</v>
      </c>
    </row>
    <row r="46" spans="1:15" ht="34.5" customHeight="1" thickBot="1">
      <c r="A46" s="5" t="s">
        <v>14</v>
      </c>
      <c r="B46" s="5" t="s">
        <v>15</v>
      </c>
      <c r="C46" s="5">
        <v>1</v>
      </c>
      <c r="D46" s="5">
        <v>1</v>
      </c>
      <c r="E46" s="23">
        <v>2</v>
      </c>
      <c r="F46" s="5">
        <v>0</v>
      </c>
      <c r="G46" s="5">
        <v>5</v>
      </c>
      <c r="H46" s="5">
        <v>1</v>
      </c>
      <c r="I46" s="22" t="s">
        <v>43</v>
      </c>
      <c r="J46" s="3" t="s">
        <v>34</v>
      </c>
      <c r="K46" s="31">
        <v>0</v>
      </c>
      <c r="L46" s="31">
        <v>112</v>
      </c>
      <c r="M46" s="31">
        <v>0</v>
      </c>
      <c r="N46" s="31">
        <f t="shared" si="1"/>
        <v>112</v>
      </c>
      <c r="O46" s="32">
        <v>2015</v>
      </c>
    </row>
    <row r="47" spans="1:15" ht="48.75" customHeight="1" thickBot="1">
      <c r="A47" s="5" t="s">
        <v>14</v>
      </c>
      <c r="B47" s="5" t="s">
        <v>15</v>
      </c>
      <c r="C47" s="5">
        <v>1</v>
      </c>
      <c r="D47" s="5">
        <v>1</v>
      </c>
      <c r="E47" s="23">
        <v>2</v>
      </c>
      <c r="F47" s="5">
        <v>0</v>
      </c>
      <c r="G47" s="5">
        <v>6</v>
      </c>
      <c r="H47" s="5">
        <v>0</v>
      </c>
      <c r="I47" s="17" t="s">
        <v>70</v>
      </c>
      <c r="J47" s="2" t="s">
        <v>28</v>
      </c>
      <c r="K47" s="30">
        <v>350</v>
      </c>
      <c r="L47" s="31">
        <v>300</v>
      </c>
      <c r="M47" s="30">
        <v>600</v>
      </c>
      <c r="N47" s="24">
        <f>SUM(K47:M47)</f>
        <v>1250</v>
      </c>
      <c r="O47" s="21">
        <v>2016</v>
      </c>
    </row>
    <row r="48" spans="1:15" ht="29.25" customHeight="1" thickBot="1">
      <c r="A48" s="5" t="s">
        <v>14</v>
      </c>
      <c r="B48" s="5" t="s">
        <v>15</v>
      </c>
      <c r="C48" s="5">
        <v>1</v>
      </c>
      <c r="D48" s="5">
        <v>1</v>
      </c>
      <c r="E48" s="23">
        <v>2</v>
      </c>
      <c r="F48" s="5">
        <v>0</v>
      </c>
      <c r="G48" s="5">
        <v>6</v>
      </c>
      <c r="H48" s="5">
        <v>1</v>
      </c>
      <c r="I48" s="22" t="s">
        <v>44</v>
      </c>
      <c r="J48" s="3" t="s">
        <v>45</v>
      </c>
      <c r="K48" s="31">
        <v>91.5</v>
      </c>
      <c r="L48" s="31">
        <v>61.4</v>
      </c>
      <c r="M48" s="31">
        <v>100.7</v>
      </c>
      <c r="N48" s="31">
        <f>SUM(K48:M48)</f>
        <v>253.60000000000002</v>
      </c>
      <c r="O48" s="32">
        <v>2016</v>
      </c>
    </row>
    <row r="49" spans="1:15" ht="40.5" customHeight="1" thickBot="1">
      <c r="A49" s="5" t="s">
        <v>14</v>
      </c>
      <c r="B49" s="5" t="s">
        <v>15</v>
      </c>
      <c r="C49" s="5">
        <v>1</v>
      </c>
      <c r="D49" s="5">
        <v>1</v>
      </c>
      <c r="E49" s="23">
        <v>2</v>
      </c>
      <c r="F49" s="5">
        <v>0</v>
      </c>
      <c r="G49" s="5">
        <v>7</v>
      </c>
      <c r="H49" s="5">
        <v>0</v>
      </c>
      <c r="I49" s="17" t="s">
        <v>79</v>
      </c>
      <c r="J49" s="38" t="s">
        <v>17</v>
      </c>
      <c r="K49" s="26">
        <v>147</v>
      </c>
      <c r="L49" s="26">
        <v>0</v>
      </c>
      <c r="M49" s="41">
        <v>0</v>
      </c>
      <c r="N49" s="25">
        <f>SUM(K49:M49)</f>
        <v>147</v>
      </c>
      <c r="O49" s="26">
        <v>2014</v>
      </c>
    </row>
    <row r="50" spans="1:15" ht="23.25" customHeight="1" thickBot="1">
      <c r="A50" s="5" t="s">
        <v>14</v>
      </c>
      <c r="B50" s="5" t="s">
        <v>15</v>
      </c>
      <c r="C50" s="5">
        <v>1</v>
      </c>
      <c r="D50" s="5">
        <v>1</v>
      </c>
      <c r="E50" s="23">
        <v>2</v>
      </c>
      <c r="F50" s="5">
        <v>0</v>
      </c>
      <c r="G50" s="5">
        <v>7</v>
      </c>
      <c r="H50" s="5">
        <v>1</v>
      </c>
      <c r="I50" s="22" t="s">
        <v>80</v>
      </c>
      <c r="J50" s="38" t="s">
        <v>81</v>
      </c>
      <c r="K50" s="41">
        <v>19.2</v>
      </c>
      <c r="L50" s="41">
        <v>0</v>
      </c>
      <c r="M50" s="41">
        <v>0</v>
      </c>
      <c r="N50" s="26">
        <f>SUM(K50:M50)</f>
        <v>19.2</v>
      </c>
      <c r="O50" s="26">
        <v>2014</v>
      </c>
    </row>
    <row r="51" spans="1:15" ht="54.75" customHeight="1" thickBot="1">
      <c r="A51" s="5" t="s">
        <v>14</v>
      </c>
      <c r="B51" s="5" t="s">
        <v>15</v>
      </c>
      <c r="C51" s="5">
        <v>1</v>
      </c>
      <c r="D51" s="5">
        <v>1</v>
      </c>
      <c r="E51" s="23">
        <v>2</v>
      </c>
      <c r="F51" s="5">
        <v>0</v>
      </c>
      <c r="G51" s="5">
        <v>8</v>
      </c>
      <c r="H51" s="5">
        <v>0</v>
      </c>
      <c r="I51" s="17" t="s">
        <v>82</v>
      </c>
      <c r="J51" s="3" t="s">
        <v>58</v>
      </c>
      <c r="K51" s="2" t="s">
        <v>59</v>
      </c>
      <c r="L51" s="2" t="s">
        <v>59</v>
      </c>
      <c r="M51" s="2" t="s">
        <v>59</v>
      </c>
      <c r="N51" s="2" t="s">
        <v>59</v>
      </c>
      <c r="O51" s="21">
        <v>2016</v>
      </c>
    </row>
    <row r="52" spans="1:15" ht="54.75" customHeight="1" thickBot="1">
      <c r="A52" s="5" t="s">
        <v>14</v>
      </c>
      <c r="B52" s="5" t="s">
        <v>15</v>
      </c>
      <c r="C52" s="5">
        <v>1</v>
      </c>
      <c r="D52" s="5">
        <v>1</v>
      </c>
      <c r="E52" s="23">
        <v>2</v>
      </c>
      <c r="F52" s="5">
        <v>0</v>
      </c>
      <c r="G52" s="5">
        <v>8</v>
      </c>
      <c r="H52" s="5">
        <v>1</v>
      </c>
      <c r="I52" s="22" t="s">
        <v>46</v>
      </c>
      <c r="J52" s="3" t="s">
        <v>34</v>
      </c>
      <c r="K52" s="31">
        <v>344</v>
      </c>
      <c r="L52" s="31">
        <v>344</v>
      </c>
      <c r="M52" s="31">
        <v>344</v>
      </c>
      <c r="N52" s="31">
        <f>K52+L52+M52</f>
        <v>1032</v>
      </c>
      <c r="O52" s="32">
        <v>2016</v>
      </c>
    </row>
    <row r="53" spans="1:15" ht="37.5" customHeight="1" thickBot="1">
      <c r="A53" s="5" t="s">
        <v>14</v>
      </c>
      <c r="B53" s="5" t="s">
        <v>15</v>
      </c>
      <c r="C53" s="5">
        <v>2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16" t="s">
        <v>86</v>
      </c>
      <c r="J53" s="6" t="s">
        <v>28</v>
      </c>
      <c r="K53" s="8">
        <f>K54+K55</f>
        <v>33499.7</v>
      </c>
      <c r="L53" s="8">
        <f>L54+L55</f>
        <v>3325.7000000000003</v>
      </c>
      <c r="M53" s="8">
        <f>M54+M55</f>
        <v>607.8000000000001</v>
      </c>
      <c r="N53" s="8">
        <f>K53+L53+M53</f>
        <v>37433.2</v>
      </c>
      <c r="O53" s="9">
        <v>2016</v>
      </c>
    </row>
    <row r="54" spans="1:15" ht="20.25" customHeight="1" thickBot="1">
      <c r="A54" s="5" t="s">
        <v>14</v>
      </c>
      <c r="B54" s="5" t="s">
        <v>15</v>
      </c>
      <c r="C54" s="5">
        <v>2</v>
      </c>
      <c r="D54" s="5">
        <v>1</v>
      </c>
      <c r="E54" s="5">
        <v>0</v>
      </c>
      <c r="F54" s="5">
        <v>0</v>
      </c>
      <c r="G54" s="5">
        <v>0</v>
      </c>
      <c r="H54" s="39">
        <v>0</v>
      </c>
      <c r="I54" s="17" t="s">
        <v>76</v>
      </c>
      <c r="J54" s="6" t="s">
        <v>28</v>
      </c>
      <c r="K54" s="8">
        <f>K57+K72</f>
        <v>8499.7</v>
      </c>
      <c r="L54" s="8">
        <f>L57+L72</f>
        <v>3325.7000000000003</v>
      </c>
      <c r="M54" s="8">
        <f>M57+M72</f>
        <v>607.8000000000001</v>
      </c>
      <c r="N54" s="8">
        <f>K54+L54+M54</f>
        <v>12433.2</v>
      </c>
      <c r="O54" s="9">
        <v>2016</v>
      </c>
    </row>
    <row r="55" spans="1:15" ht="20.25" customHeight="1" thickBot="1">
      <c r="A55" s="5" t="s">
        <v>14</v>
      </c>
      <c r="B55" s="5" t="s">
        <v>15</v>
      </c>
      <c r="C55" s="5">
        <v>2</v>
      </c>
      <c r="D55" s="5">
        <v>1</v>
      </c>
      <c r="E55" s="5">
        <v>0</v>
      </c>
      <c r="F55" s="5">
        <v>0</v>
      </c>
      <c r="G55" s="5">
        <v>0</v>
      </c>
      <c r="H55" s="39">
        <v>0</v>
      </c>
      <c r="I55" s="17" t="s">
        <v>77</v>
      </c>
      <c r="J55" s="6" t="s">
        <v>28</v>
      </c>
      <c r="K55" s="8">
        <f>K58</f>
        <v>25000</v>
      </c>
      <c r="L55" s="8">
        <f>L58</f>
        <v>0</v>
      </c>
      <c r="M55" s="8">
        <f>M58</f>
        <v>0</v>
      </c>
      <c r="N55" s="8">
        <f>K55+L55+M55</f>
        <v>25000</v>
      </c>
      <c r="O55" s="9">
        <v>2016</v>
      </c>
    </row>
    <row r="56" spans="1:15" ht="67.5" customHeight="1" thickBot="1">
      <c r="A56" s="5" t="s">
        <v>14</v>
      </c>
      <c r="B56" s="5" t="s">
        <v>15</v>
      </c>
      <c r="C56" s="5">
        <v>2</v>
      </c>
      <c r="D56" s="5">
        <v>1</v>
      </c>
      <c r="E56" s="5">
        <v>1</v>
      </c>
      <c r="F56" s="5">
        <v>0</v>
      </c>
      <c r="G56" s="5">
        <v>0</v>
      </c>
      <c r="H56" s="5">
        <v>0</v>
      </c>
      <c r="I56" s="16" t="s">
        <v>47</v>
      </c>
      <c r="J56" s="6" t="s">
        <v>28</v>
      </c>
      <c r="K56" s="8">
        <f>K57+K58</f>
        <v>30562.7</v>
      </c>
      <c r="L56" s="8">
        <f>L57+L58</f>
        <v>0</v>
      </c>
      <c r="M56" s="8">
        <f>M57+M58</f>
        <v>0</v>
      </c>
      <c r="N56" s="8">
        <f>SUM(K56:M56)</f>
        <v>30562.7</v>
      </c>
      <c r="O56" s="9">
        <v>2014</v>
      </c>
    </row>
    <row r="57" spans="1:15" ht="21.75" customHeight="1" thickBot="1">
      <c r="A57" s="5" t="s">
        <v>14</v>
      </c>
      <c r="B57" s="5" t="s">
        <v>15</v>
      </c>
      <c r="C57" s="5">
        <v>2</v>
      </c>
      <c r="D57" s="5">
        <v>1</v>
      </c>
      <c r="E57" s="5">
        <v>1</v>
      </c>
      <c r="F57" s="5">
        <v>0</v>
      </c>
      <c r="G57" s="5">
        <v>0</v>
      </c>
      <c r="H57" s="39">
        <v>0</v>
      </c>
      <c r="I57" s="17" t="s">
        <v>76</v>
      </c>
      <c r="J57" s="6" t="s">
        <v>28</v>
      </c>
      <c r="K57" s="8">
        <f aca="true" t="shared" si="2" ref="K57:M58">K63</f>
        <v>5562.7</v>
      </c>
      <c r="L57" s="8">
        <f t="shared" si="2"/>
        <v>0</v>
      </c>
      <c r="M57" s="8">
        <f t="shared" si="2"/>
        <v>0</v>
      </c>
      <c r="N57" s="8">
        <f>SUM(K57:M57)</f>
        <v>5562.7</v>
      </c>
      <c r="O57" s="9">
        <v>2014</v>
      </c>
    </row>
    <row r="58" spans="1:15" ht="22.5" customHeight="1" thickBot="1">
      <c r="A58" s="5" t="s">
        <v>14</v>
      </c>
      <c r="B58" s="5" t="s">
        <v>15</v>
      </c>
      <c r="C58" s="5">
        <v>2</v>
      </c>
      <c r="D58" s="5">
        <v>1</v>
      </c>
      <c r="E58" s="5">
        <v>1</v>
      </c>
      <c r="F58" s="5">
        <v>0</v>
      </c>
      <c r="G58" s="5">
        <v>0</v>
      </c>
      <c r="H58" s="39">
        <v>0</v>
      </c>
      <c r="I58" s="17" t="s">
        <v>77</v>
      </c>
      <c r="J58" s="6" t="s">
        <v>28</v>
      </c>
      <c r="K58" s="8">
        <f t="shared" si="2"/>
        <v>25000</v>
      </c>
      <c r="L58" s="8">
        <f t="shared" si="2"/>
        <v>0</v>
      </c>
      <c r="M58" s="8">
        <f t="shared" si="2"/>
        <v>0</v>
      </c>
      <c r="N58" s="8">
        <f>N64</f>
        <v>25000</v>
      </c>
      <c r="O58" s="9">
        <v>2014</v>
      </c>
    </row>
    <row r="59" spans="1:15" ht="88.5" customHeight="1" thickBot="1">
      <c r="A59" s="5" t="s">
        <v>14</v>
      </c>
      <c r="B59" s="5" t="s">
        <v>15</v>
      </c>
      <c r="C59" s="5">
        <v>2</v>
      </c>
      <c r="D59" s="5">
        <v>1</v>
      </c>
      <c r="E59" s="5">
        <v>1</v>
      </c>
      <c r="F59" s="5">
        <v>0</v>
      </c>
      <c r="G59" s="5">
        <v>0</v>
      </c>
      <c r="H59" s="5">
        <v>1</v>
      </c>
      <c r="I59" s="17" t="s">
        <v>48</v>
      </c>
      <c r="J59" s="6" t="s">
        <v>49</v>
      </c>
      <c r="K59" s="18">
        <v>90</v>
      </c>
      <c r="L59" s="18">
        <v>92</v>
      </c>
      <c r="M59" s="18">
        <v>92</v>
      </c>
      <c r="N59" s="18">
        <v>92</v>
      </c>
      <c r="O59" s="18">
        <v>2014</v>
      </c>
    </row>
    <row r="60" spans="1:15" ht="84" customHeight="1" thickBot="1">
      <c r="A60" s="5" t="s">
        <v>14</v>
      </c>
      <c r="B60" s="5" t="s">
        <v>15</v>
      </c>
      <c r="C60" s="5">
        <v>2</v>
      </c>
      <c r="D60" s="5">
        <v>1</v>
      </c>
      <c r="E60" s="5">
        <v>1</v>
      </c>
      <c r="F60" s="5">
        <v>0</v>
      </c>
      <c r="G60" s="5">
        <v>0</v>
      </c>
      <c r="H60" s="5">
        <v>2</v>
      </c>
      <c r="I60" s="17" t="s">
        <v>50</v>
      </c>
      <c r="J60" s="6" t="s">
        <v>49</v>
      </c>
      <c r="K60" s="18">
        <v>90</v>
      </c>
      <c r="L60" s="18">
        <v>90</v>
      </c>
      <c r="M60" s="18">
        <v>90</v>
      </c>
      <c r="N60" s="18">
        <f>K60</f>
        <v>90</v>
      </c>
      <c r="O60" s="18">
        <v>2014</v>
      </c>
    </row>
    <row r="61" spans="1:15" ht="83.25" customHeight="1" thickBot="1">
      <c r="A61" s="5" t="s">
        <v>14</v>
      </c>
      <c r="B61" s="5" t="s">
        <v>15</v>
      </c>
      <c r="C61" s="5">
        <v>2</v>
      </c>
      <c r="D61" s="5">
        <v>1</v>
      </c>
      <c r="E61" s="5">
        <v>1</v>
      </c>
      <c r="F61" s="5">
        <v>0</v>
      </c>
      <c r="G61" s="5">
        <v>0</v>
      </c>
      <c r="H61" s="5">
        <v>3</v>
      </c>
      <c r="I61" s="17" t="s">
        <v>83</v>
      </c>
      <c r="J61" s="6" t="s">
        <v>49</v>
      </c>
      <c r="K61" s="18">
        <v>55</v>
      </c>
      <c r="L61" s="18">
        <v>80</v>
      </c>
      <c r="M61" s="18">
        <v>80</v>
      </c>
      <c r="N61" s="18">
        <v>80</v>
      </c>
      <c r="O61" s="18">
        <v>2014</v>
      </c>
    </row>
    <row r="62" spans="1:15" ht="59.25" customHeight="1" thickBot="1">
      <c r="A62" s="5" t="s">
        <v>14</v>
      </c>
      <c r="B62" s="5" t="s">
        <v>15</v>
      </c>
      <c r="C62" s="5">
        <v>2</v>
      </c>
      <c r="D62" s="5">
        <v>1</v>
      </c>
      <c r="E62" s="5">
        <v>1</v>
      </c>
      <c r="F62" s="5">
        <v>0</v>
      </c>
      <c r="G62" s="5">
        <v>1</v>
      </c>
      <c r="H62" s="5">
        <v>0</v>
      </c>
      <c r="I62" s="17" t="s">
        <v>71</v>
      </c>
      <c r="J62" s="2" t="s">
        <v>28</v>
      </c>
      <c r="K62" s="13">
        <f>K63+K64</f>
        <v>30562.7</v>
      </c>
      <c r="L62" s="13">
        <f>L63+L64</f>
        <v>0</v>
      </c>
      <c r="M62" s="13">
        <f>M63+M64</f>
        <v>0</v>
      </c>
      <c r="N62" s="27">
        <f>SUM(K62:M62)</f>
        <v>30562.7</v>
      </c>
      <c r="O62" s="18">
        <v>2014</v>
      </c>
    </row>
    <row r="63" spans="1:15" ht="26.25" customHeight="1" thickBot="1">
      <c r="A63" s="5" t="s">
        <v>14</v>
      </c>
      <c r="B63" s="5" t="s">
        <v>15</v>
      </c>
      <c r="C63" s="5">
        <v>2</v>
      </c>
      <c r="D63" s="5">
        <v>1</v>
      </c>
      <c r="E63" s="5">
        <v>1</v>
      </c>
      <c r="F63" s="5">
        <v>0</v>
      </c>
      <c r="G63" s="5">
        <v>1</v>
      </c>
      <c r="H63" s="39">
        <v>0</v>
      </c>
      <c r="I63" s="17" t="s">
        <v>76</v>
      </c>
      <c r="J63" s="2" t="s">
        <v>28</v>
      </c>
      <c r="K63" s="13">
        <v>5562.7</v>
      </c>
      <c r="L63" s="27">
        <v>0</v>
      </c>
      <c r="M63" s="27">
        <v>0</v>
      </c>
      <c r="N63" s="27">
        <f>SUM(K63:M63)</f>
        <v>5562.7</v>
      </c>
      <c r="O63" s="32">
        <v>2014</v>
      </c>
    </row>
    <row r="64" spans="1:15" ht="24" customHeight="1" thickBot="1">
      <c r="A64" s="5" t="s">
        <v>14</v>
      </c>
      <c r="B64" s="5" t="s">
        <v>15</v>
      </c>
      <c r="C64" s="5">
        <v>2</v>
      </c>
      <c r="D64" s="5">
        <v>1</v>
      </c>
      <c r="E64" s="5">
        <v>1</v>
      </c>
      <c r="F64" s="5">
        <v>0</v>
      </c>
      <c r="G64" s="5">
        <v>1</v>
      </c>
      <c r="H64" s="39">
        <v>0</v>
      </c>
      <c r="I64" s="17" t="s">
        <v>77</v>
      </c>
      <c r="J64" s="6" t="s">
        <v>28</v>
      </c>
      <c r="K64" s="27">
        <v>25000</v>
      </c>
      <c r="L64" s="27">
        <v>0</v>
      </c>
      <c r="M64" s="27">
        <v>0</v>
      </c>
      <c r="N64" s="27">
        <f>SUM(K64:M64)</f>
        <v>25000</v>
      </c>
      <c r="O64" s="32">
        <v>2014</v>
      </c>
    </row>
    <row r="65" spans="1:15" ht="37.5" customHeight="1" thickBot="1">
      <c r="A65" s="5" t="s">
        <v>14</v>
      </c>
      <c r="B65" s="5" t="s">
        <v>15</v>
      </c>
      <c r="C65" s="5">
        <v>2</v>
      </c>
      <c r="D65" s="5">
        <v>1</v>
      </c>
      <c r="E65" s="5">
        <v>1</v>
      </c>
      <c r="F65" s="5">
        <v>0</v>
      </c>
      <c r="G65" s="5">
        <v>1</v>
      </c>
      <c r="H65" s="5">
        <v>1</v>
      </c>
      <c r="I65" s="22" t="s">
        <v>84</v>
      </c>
      <c r="J65" s="3" t="s">
        <v>34</v>
      </c>
      <c r="K65" s="31">
        <v>397</v>
      </c>
      <c r="L65" s="31">
        <v>0</v>
      </c>
      <c r="M65" s="31">
        <v>0</v>
      </c>
      <c r="N65" s="31">
        <f>SUM(K65:M65)</f>
        <v>397</v>
      </c>
      <c r="O65" s="32">
        <v>2014</v>
      </c>
    </row>
    <row r="66" spans="1:15" ht="62.25" customHeight="1" thickBot="1">
      <c r="A66" s="5" t="s">
        <v>14</v>
      </c>
      <c r="B66" s="5" t="s">
        <v>15</v>
      </c>
      <c r="C66" s="5">
        <v>2</v>
      </c>
      <c r="D66" s="5">
        <v>1</v>
      </c>
      <c r="E66" s="5">
        <v>1</v>
      </c>
      <c r="F66" s="5">
        <v>0</v>
      </c>
      <c r="G66" s="5">
        <v>2</v>
      </c>
      <c r="H66" s="23">
        <v>0</v>
      </c>
      <c r="I66" s="22" t="s">
        <v>72</v>
      </c>
      <c r="J66" s="3" t="s">
        <v>58</v>
      </c>
      <c r="K66" s="2" t="s">
        <v>59</v>
      </c>
      <c r="L66" s="2" t="s">
        <v>59</v>
      </c>
      <c r="M66" s="2" t="s">
        <v>59</v>
      </c>
      <c r="N66" s="2" t="s">
        <v>59</v>
      </c>
      <c r="O66" s="21">
        <v>2016</v>
      </c>
    </row>
    <row r="67" spans="1:15" ht="66" customHeight="1" thickBot="1">
      <c r="A67" s="5" t="s">
        <v>14</v>
      </c>
      <c r="B67" s="5" t="s">
        <v>15</v>
      </c>
      <c r="C67" s="5">
        <v>2</v>
      </c>
      <c r="D67" s="5">
        <v>1</v>
      </c>
      <c r="E67" s="5">
        <v>1</v>
      </c>
      <c r="F67" s="5">
        <v>0</v>
      </c>
      <c r="G67" s="5">
        <v>2</v>
      </c>
      <c r="H67" s="23">
        <v>1</v>
      </c>
      <c r="I67" s="22" t="s">
        <v>51</v>
      </c>
      <c r="J67" s="3" t="s">
        <v>49</v>
      </c>
      <c r="K67" s="33">
        <v>100</v>
      </c>
      <c r="L67" s="33">
        <v>100</v>
      </c>
      <c r="M67" s="33">
        <v>100</v>
      </c>
      <c r="N67" s="33">
        <v>100</v>
      </c>
      <c r="O67" s="32">
        <v>2016</v>
      </c>
    </row>
    <row r="68" spans="1:15" ht="66.75" customHeight="1" thickBot="1">
      <c r="A68" s="5" t="s">
        <v>14</v>
      </c>
      <c r="B68" s="5" t="s">
        <v>15</v>
      </c>
      <c r="C68" s="5">
        <v>2</v>
      </c>
      <c r="D68" s="5">
        <v>1</v>
      </c>
      <c r="E68" s="23">
        <v>2</v>
      </c>
      <c r="F68" s="23">
        <v>0</v>
      </c>
      <c r="G68" s="23">
        <v>0</v>
      </c>
      <c r="H68" s="23">
        <v>0</v>
      </c>
      <c r="I68" s="16" t="s">
        <v>52</v>
      </c>
      <c r="J68" s="6" t="s">
        <v>28</v>
      </c>
      <c r="K68" s="8">
        <f>K72</f>
        <v>2937</v>
      </c>
      <c r="L68" s="8">
        <f>L72</f>
        <v>3325.7000000000003</v>
      </c>
      <c r="M68" s="8">
        <f>M72</f>
        <v>607.8000000000001</v>
      </c>
      <c r="N68" s="8">
        <f>SUM(K68:M68)</f>
        <v>6870.500000000001</v>
      </c>
      <c r="O68" s="9">
        <v>2016</v>
      </c>
    </row>
    <row r="69" spans="1:15" ht="97.5" customHeight="1" thickBot="1">
      <c r="A69" s="5" t="s">
        <v>14</v>
      </c>
      <c r="B69" s="5" t="s">
        <v>15</v>
      </c>
      <c r="C69" s="5">
        <v>2</v>
      </c>
      <c r="D69" s="5">
        <v>1</v>
      </c>
      <c r="E69" s="23">
        <v>2</v>
      </c>
      <c r="F69" s="23">
        <v>0</v>
      </c>
      <c r="G69" s="23">
        <v>0</v>
      </c>
      <c r="H69" s="23">
        <v>1</v>
      </c>
      <c r="I69" s="17" t="s">
        <v>53</v>
      </c>
      <c r="J69" s="6" t="s">
        <v>49</v>
      </c>
      <c r="K69" s="9">
        <v>40</v>
      </c>
      <c r="L69" s="9">
        <v>45</v>
      </c>
      <c r="M69" s="9">
        <v>50</v>
      </c>
      <c r="N69" s="18">
        <f>M69</f>
        <v>50</v>
      </c>
      <c r="O69" s="18">
        <v>2016</v>
      </c>
    </row>
    <row r="70" spans="1:15" ht="100.5" customHeight="1" thickBot="1">
      <c r="A70" s="5" t="s">
        <v>14</v>
      </c>
      <c r="B70" s="5" t="s">
        <v>15</v>
      </c>
      <c r="C70" s="5">
        <v>2</v>
      </c>
      <c r="D70" s="5">
        <v>1</v>
      </c>
      <c r="E70" s="23">
        <v>2</v>
      </c>
      <c r="F70" s="23">
        <v>0</v>
      </c>
      <c r="G70" s="23">
        <v>0</v>
      </c>
      <c r="H70" s="23">
        <v>2</v>
      </c>
      <c r="I70" s="17" t="s">
        <v>54</v>
      </c>
      <c r="J70" s="6" t="s">
        <v>49</v>
      </c>
      <c r="K70" s="33">
        <v>30</v>
      </c>
      <c r="L70" s="33">
        <v>35</v>
      </c>
      <c r="M70" s="33">
        <v>40</v>
      </c>
      <c r="N70" s="18">
        <f>M70</f>
        <v>40</v>
      </c>
      <c r="O70" s="18">
        <v>2016</v>
      </c>
    </row>
    <row r="71" spans="1:15" ht="102.75" customHeight="1" thickBot="1">
      <c r="A71" s="5" t="s">
        <v>14</v>
      </c>
      <c r="B71" s="5" t="s">
        <v>15</v>
      </c>
      <c r="C71" s="5">
        <v>2</v>
      </c>
      <c r="D71" s="5">
        <v>1</v>
      </c>
      <c r="E71" s="23">
        <v>2</v>
      </c>
      <c r="F71" s="23">
        <v>0</v>
      </c>
      <c r="G71" s="23">
        <v>0</v>
      </c>
      <c r="H71" s="23">
        <v>3</v>
      </c>
      <c r="I71" s="17" t="s">
        <v>75</v>
      </c>
      <c r="J71" s="6" t="s">
        <v>49</v>
      </c>
      <c r="K71" s="33">
        <v>80</v>
      </c>
      <c r="L71" s="33">
        <v>82</v>
      </c>
      <c r="M71" s="33">
        <v>85</v>
      </c>
      <c r="N71" s="18">
        <f>M71</f>
        <v>85</v>
      </c>
      <c r="O71" s="18">
        <v>2016</v>
      </c>
    </row>
    <row r="72" spans="1:15" ht="51.75" customHeight="1" thickBot="1">
      <c r="A72" s="5" t="s">
        <v>14</v>
      </c>
      <c r="B72" s="5" t="s">
        <v>15</v>
      </c>
      <c r="C72" s="5">
        <v>2</v>
      </c>
      <c r="D72" s="5">
        <v>1</v>
      </c>
      <c r="E72" s="23">
        <v>2</v>
      </c>
      <c r="F72" s="23">
        <v>0</v>
      </c>
      <c r="G72" s="23">
        <v>1</v>
      </c>
      <c r="H72" s="23">
        <v>0</v>
      </c>
      <c r="I72" s="17" t="s">
        <v>73</v>
      </c>
      <c r="J72" s="2" t="s">
        <v>28</v>
      </c>
      <c r="K72" s="13">
        <v>2937</v>
      </c>
      <c r="L72" s="34">
        <f>1018*1.6+1018*1.6+30*2.265+0.15</f>
        <v>3325.7000000000003</v>
      </c>
      <c r="M72" s="34">
        <f>160*1.7+160*1.7+26*2.44+0.36</f>
        <v>607.8000000000001</v>
      </c>
      <c r="N72" s="27">
        <f>K72+L72+M72</f>
        <v>6870.500000000001</v>
      </c>
      <c r="O72" s="18">
        <v>2016</v>
      </c>
    </row>
    <row r="73" spans="1:15" ht="36" customHeight="1" thickBot="1">
      <c r="A73" s="5" t="s">
        <v>14</v>
      </c>
      <c r="B73" s="5" t="s">
        <v>15</v>
      </c>
      <c r="C73" s="5">
        <v>2</v>
      </c>
      <c r="D73" s="5">
        <v>1</v>
      </c>
      <c r="E73" s="23">
        <v>2</v>
      </c>
      <c r="F73" s="23">
        <v>0</v>
      </c>
      <c r="G73" s="23">
        <v>1</v>
      </c>
      <c r="H73" s="23">
        <v>1</v>
      </c>
      <c r="I73" s="22" t="s">
        <v>55</v>
      </c>
      <c r="J73" s="3" t="s">
        <v>34</v>
      </c>
      <c r="K73" s="31">
        <v>874</v>
      </c>
      <c r="L73" s="31">
        <v>1018</v>
      </c>
      <c r="M73" s="31">
        <v>160</v>
      </c>
      <c r="N73" s="31">
        <f>SUM(K73:M73)</f>
        <v>2052</v>
      </c>
      <c r="O73" s="32">
        <v>2016</v>
      </c>
    </row>
    <row r="74" spans="1:15" ht="35.25" customHeight="1" thickBot="1">
      <c r="A74" s="5" t="s">
        <v>14</v>
      </c>
      <c r="B74" s="5" t="s">
        <v>15</v>
      </c>
      <c r="C74" s="5">
        <v>2</v>
      </c>
      <c r="D74" s="5">
        <v>1</v>
      </c>
      <c r="E74" s="23">
        <v>2</v>
      </c>
      <c r="F74" s="23">
        <v>0</v>
      </c>
      <c r="G74" s="23">
        <v>1</v>
      </c>
      <c r="H74" s="23">
        <v>2</v>
      </c>
      <c r="I74" s="22" t="s">
        <v>56</v>
      </c>
      <c r="J74" s="3" t="s">
        <v>34</v>
      </c>
      <c r="K74" s="31">
        <v>935</v>
      </c>
      <c r="L74" s="31">
        <v>1018</v>
      </c>
      <c r="M74" s="31">
        <v>160</v>
      </c>
      <c r="N74" s="31">
        <f>SUM(K74:M74)</f>
        <v>2113</v>
      </c>
      <c r="O74" s="32">
        <v>2016</v>
      </c>
    </row>
    <row r="75" spans="1:15" ht="39.75" customHeight="1" thickBot="1">
      <c r="A75" s="5" t="s">
        <v>14</v>
      </c>
      <c r="B75" s="5" t="s">
        <v>15</v>
      </c>
      <c r="C75" s="5">
        <v>2</v>
      </c>
      <c r="D75" s="5">
        <v>1</v>
      </c>
      <c r="E75" s="23">
        <v>2</v>
      </c>
      <c r="F75" s="23">
        <v>0</v>
      </c>
      <c r="G75" s="23">
        <v>1</v>
      </c>
      <c r="H75" s="23">
        <v>3</v>
      </c>
      <c r="I75" s="22" t="s">
        <v>57</v>
      </c>
      <c r="J75" s="3" t="s">
        <v>34</v>
      </c>
      <c r="K75" s="31">
        <v>50</v>
      </c>
      <c r="L75" s="31">
        <v>30</v>
      </c>
      <c r="M75" s="31">
        <v>26</v>
      </c>
      <c r="N75" s="31">
        <f>SUM(K75:M75)</f>
        <v>106</v>
      </c>
      <c r="O75" s="32">
        <v>2016</v>
      </c>
    </row>
    <row r="76" spans="1:15" ht="63.75" thickBot="1">
      <c r="A76" s="5" t="s">
        <v>14</v>
      </c>
      <c r="B76" s="5" t="s">
        <v>15</v>
      </c>
      <c r="C76" s="5">
        <v>2</v>
      </c>
      <c r="D76" s="5">
        <v>1</v>
      </c>
      <c r="E76" s="5">
        <v>2</v>
      </c>
      <c r="F76" s="23">
        <v>0</v>
      </c>
      <c r="G76" s="23">
        <v>2</v>
      </c>
      <c r="H76" s="42">
        <v>0</v>
      </c>
      <c r="I76" s="17" t="s">
        <v>87</v>
      </c>
      <c r="J76" s="2" t="s">
        <v>58</v>
      </c>
      <c r="K76" s="2" t="s">
        <v>59</v>
      </c>
      <c r="L76" s="2" t="s">
        <v>59</v>
      </c>
      <c r="M76" s="2" t="s">
        <v>59</v>
      </c>
      <c r="N76" s="2" t="s">
        <v>59</v>
      </c>
      <c r="O76" s="32">
        <v>2016</v>
      </c>
    </row>
    <row r="77" spans="1:15" ht="79.5" thickBot="1">
      <c r="A77" s="5" t="s">
        <v>14</v>
      </c>
      <c r="B77" s="5" t="s">
        <v>15</v>
      </c>
      <c r="C77" s="5">
        <v>2</v>
      </c>
      <c r="D77" s="5">
        <v>1</v>
      </c>
      <c r="E77" s="5">
        <v>2</v>
      </c>
      <c r="F77" s="23">
        <v>0</v>
      </c>
      <c r="G77" s="23">
        <v>2</v>
      </c>
      <c r="H77" s="42">
        <v>1</v>
      </c>
      <c r="I77" s="22" t="s">
        <v>88</v>
      </c>
      <c r="J77" s="3" t="s">
        <v>49</v>
      </c>
      <c r="K77" s="33">
        <v>100</v>
      </c>
      <c r="L77" s="33">
        <v>100</v>
      </c>
      <c r="M77" s="33">
        <v>100</v>
      </c>
      <c r="N77" s="33">
        <v>100</v>
      </c>
      <c r="O77" s="32">
        <v>2016</v>
      </c>
    </row>
    <row r="94" spans="1:2" ht="15">
      <c r="A94" s="43" t="s">
        <v>89</v>
      </c>
      <c r="B94" s="43"/>
    </row>
    <row r="95" spans="1:2" ht="15">
      <c r="A95" s="66" t="s">
        <v>90</v>
      </c>
      <c r="B95" s="66"/>
    </row>
  </sheetData>
  <sheetProtection/>
  <mergeCells count="15">
    <mergeCell ref="A95:B95"/>
    <mergeCell ref="M1:O1"/>
    <mergeCell ref="N7:O8"/>
    <mergeCell ref="C2:O2"/>
    <mergeCell ref="C3:O3"/>
    <mergeCell ref="C4:O4"/>
    <mergeCell ref="A7:G7"/>
    <mergeCell ref="A8:B9"/>
    <mergeCell ref="C8:C9"/>
    <mergeCell ref="H8:H9"/>
    <mergeCell ref="D8:G8"/>
    <mergeCell ref="K7:M8"/>
    <mergeCell ref="I7:I9"/>
    <mergeCell ref="J7:J9"/>
    <mergeCell ref="F9:G9"/>
  </mergeCells>
  <printOptions horizontalCentered="1"/>
  <pageMargins left="0.1968503937007874" right="0.1968503937007874" top="0.5905511811023623" bottom="0" header="0.31496062992125984" footer="0.31496062992125984"/>
  <pageSetup fitToHeight="8" horizontalDpi="600" verticalDpi="600" orientation="landscape" paperSize="9" scale="5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 Ю. Куцебо</dc:creator>
  <cp:keywords/>
  <dc:description/>
  <cp:lastModifiedBy>*</cp:lastModifiedBy>
  <cp:lastPrinted>2015-02-12T10:22:44Z</cp:lastPrinted>
  <dcterms:created xsi:type="dcterms:W3CDTF">2013-08-06T05:36:48Z</dcterms:created>
  <dcterms:modified xsi:type="dcterms:W3CDTF">2015-02-24T08:44:20Z</dcterms:modified>
  <cp:category/>
  <cp:version/>
  <cp:contentType/>
  <cp:contentStatus/>
</cp:coreProperties>
</file>