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10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'Лист1'!$14:$16</definedName>
  </definedNames>
  <calcPr fullCalcOnLoad="1"/>
</workbook>
</file>

<file path=xl/sharedStrings.xml><?xml version="1.0" encoding="utf-8"?>
<sst xmlns="http://schemas.openxmlformats.org/spreadsheetml/2006/main" count="403" uniqueCount="115">
  <si>
    <t>Цели программы,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</si>
  <si>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</si>
  <si>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муниципальной программы</t>
  </si>
  <si>
    <t>Целевое (суммарное) значение показателя</t>
  </si>
  <si>
    <t>Значение</t>
  </si>
  <si>
    <t>Год достижения</t>
  </si>
  <si>
    <t>единиц</t>
  </si>
  <si>
    <t>тыс. руб.</t>
  </si>
  <si>
    <t>тыс.руб.</t>
  </si>
  <si>
    <t>человек</t>
  </si>
  <si>
    <t>Программа</t>
  </si>
  <si>
    <t>да/нет</t>
  </si>
  <si>
    <t>да</t>
  </si>
  <si>
    <t>часов</t>
  </si>
  <si>
    <t>0,51</t>
  </si>
  <si>
    <t>0,53</t>
  </si>
  <si>
    <t>0,55</t>
  </si>
  <si>
    <t xml:space="preserve">единиц </t>
  </si>
  <si>
    <t>час.</t>
  </si>
  <si>
    <t>процент</t>
  </si>
  <si>
    <t>утверждённой постановлением  Администрации Северодвинска</t>
  </si>
  <si>
    <t>Ответственный исплолнитель муниципальной программы - Администрация Северодвинска в лице Отдела физической культуры и спорта Администрации Северодвинска</t>
  </si>
  <si>
    <t xml:space="preserve">Характеристика муниципальной программы </t>
  </si>
  <si>
    <t>П</t>
  </si>
  <si>
    <t>Цель программы</t>
  </si>
  <si>
    <t xml:space="preserve">Задача подпрограммы </t>
  </si>
  <si>
    <t>Мероприятие (подпрограммы или админеистративное)</t>
  </si>
  <si>
    <t xml:space="preserve">к муниципальной программе </t>
  </si>
  <si>
    <t>Подпрограмма 1 «Повышение интереса различных категорий населения к регулярным  занятиям  физической культурой и спортом»</t>
  </si>
  <si>
    <t>Подпрограмма 2 «Повышение уровня спортивных достижений ведущих спортсменов Северодвинска»</t>
  </si>
  <si>
    <t>Подпрограмма 3  «Укрепление  материально-технической базы МАСОУ «Строитель»</t>
  </si>
  <si>
    <t>Административное мероприятие 2.03 «Оформление командировочных удостоверений и заявок на участие в соревнованиях»</t>
  </si>
  <si>
    <t>местный бюджет</t>
  </si>
  <si>
    <t>областной бюджет</t>
  </si>
  <si>
    <t>Исп .Видлога С.Н.</t>
  </si>
  <si>
    <t>тел. 581986</t>
  </si>
  <si>
    <t xml:space="preserve">«Развитие физической культуры и спорта Северодвинска» </t>
  </si>
  <si>
    <t>Источник финансирования</t>
  </si>
  <si>
    <t>Показатель 1  «Количество разработанных документов»</t>
  </si>
  <si>
    <t>Показатель 2  «Количество проведенных соревнований  МАСОУ «Строитель»</t>
  </si>
  <si>
    <t>Показатель 1  «Количество разработанных и утвержденных документов на выполнение муниципального задания МАСОУ  «Строитель» на год»</t>
  </si>
  <si>
    <t>Показатель 2 «Уровень выполнения муниципального задания МАСОУ «Строитель»</t>
  </si>
  <si>
    <t>Показатель 1  «Количество участников ежегодно проводимых официальных муниципальных физкультурных мероприятий и спортивных мероприятий»</t>
  </si>
  <si>
    <t xml:space="preserve"> Задача 1 «Развитие физической культуры и массового спорта»</t>
  </si>
  <si>
    <r>
      <t>Показатель 1  «Количество ежегодно проводимых официальных муниципальных спортивных мероприятий и физкультурных мероприятий</t>
    </r>
    <r>
      <rPr>
        <sz val="11"/>
        <rFont val="Times New Roman"/>
        <family val="1"/>
      </rPr>
      <t>»</t>
    </r>
  </si>
  <si>
    <t>Задача 1 «Улучшение технического состояния спортивных объектов МАСОУ «Строитель»</t>
  </si>
  <si>
    <t>Показатель 1  «Предоставление физкультурно-оздоровительных и спортивных сооружений населению»</t>
  </si>
  <si>
    <t>Показатель 1  «Количество отремонтированных объектов»</t>
  </si>
  <si>
    <t>Показатель 1  «Количество ежегодно организуемых тренировочных сборов»</t>
  </si>
  <si>
    <t>Показатель 1  «Количество разработанных календарных планов»</t>
  </si>
  <si>
    <t>Показатель 1  «Доля спортсменов Северодвинска, включённых в сборные команды Архангельской области, от числа занимающихся  спортом»</t>
  </si>
  <si>
    <t xml:space="preserve"> Задача 1 «Обеспечение качественной подготовки спортсменов и спортивных команд Северодвинска»</t>
  </si>
  <si>
    <t>Показатель 1  «Доля  ежегодно поощряемых штатных работников физической культуры и спорта»</t>
  </si>
  <si>
    <t>Задача 2 «Популяризация физической культуры и спорта»</t>
  </si>
  <si>
    <t>Задача 2 «Делегирование ведущих спортсменов и сборных команд Северодвинска для участия в соревнованиях различного уровня»</t>
  </si>
  <si>
    <r>
      <t>Показатель 1 «Количество областных и всероссийских соревнований с участием спортсменов и сборных команд Северодвинска»</t>
    </r>
    <r>
      <rPr>
        <sz val="12"/>
        <rFont val="Courier New"/>
        <family val="3"/>
      </rPr>
      <t xml:space="preserve"> </t>
    </r>
  </si>
  <si>
    <t>Показатель 1  «Количество оформленных командировочных удостоверений и заявок»</t>
  </si>
  <si>
    <t>Показатель 1  «Количество призовых мест, завоеванных спортсменами Северодвинска на  областных и всероссийских соревнованиях»</t>
  </si>
  <si>
    <t>Административное мероприятие 1.02  «Разработка календарного плана проведения тренировочных сборов со спортсменами и сборными командами Северодвинска»</t>
  </si>
  <si>
    <t>Показатель 2 «Количество присвоенных спортивных разрядов спортсменам Северодвинска»</t>
  </si>
  <si>
    <t>Показатель 2  «Количество спортсменов МАСОУ «Строитель», принявших участие в  соревнованиях областного и всероссийского  уровня»</t>
  </si>
  <si>
    <t>Показатель 2 «Количество часов официальных областных и всероссийских спортивных мероприятий, проводимых на спортивных сооружениях МАСОУ «Строитель»</t>
  </si>
  <si>
    <t xml:space="preserve"> Задача 2 «Повышение оснащенности МАСОУ «Строитель» спортивным инвентарем, оборудованием, аксессуарами и материалами»</t>
  </si>
  <si>
    <t>Административное мероприятие 2.02  «Подготовка распоряжений Отдела физической культуры и спорта о командировании спортсменов и сборных команд для участия в соревнованиях»</t>
  </si>
  <si>
    <t xml:space="preserve"> «Развитие физической культуры и спорта Северодвинска» </t>
  </si>
  <si>
    <t>Показатель 1 «Уровень оснащенности спортивных секций МАСОУ «Строитель» современным инвентарем, оборудованием, аксессуарами и материалами»</t>
  </si>
  <si>
    <t>Показатель 2 «Уровень оснащенности физкультурно-оздоровительных групп  МАСОУ «Строитель» необходимым инвентарем, оборудованием, аксессуарами и материалами»</t>
  </si>
  <si>
    <t>"Развитие физической культуры и спорта Северодвинска",</t>
  </si>
  <si>
    <t>от 16.09.2013  № 338-па</t>
  </si>
  <si>
    <t>Показатель 1 «Количество объектов, прошедших сертификацию»</t>
  </si>
  <si>
    <t>Показатель 1 «Доля горожан, систематически занимающихся физической культурой и спортом, от общего числа населения муниципального образования «Северодвинск»</t>
  </si>
  <si>
    <t xml:space="preserve">Цель «Создание условий для формирования здорового образа жизни населения путем реализации комплекса мероприятий, направленных на приобщение различных категорий граждан к регулярным занятиям физической культурой и спортом» </t>
  </si>
  <si>
    <t>Показатель 2 «Количество занимающихся в спортивных секциях и в физкультурно-оздоровительных группах МАСОУ«Строитель»</t>
  </si>
  <si>
    <t>Показатель 3 «Количество городских и областных мероприятий с участием спортсменов и команд МАСОУ «Строитель»</t>
  </si>
  <si>
    <t>Показатель 2 «Доля горожан, выполнивших нормы Всероссийского физкультурно-спортивного комплекса «Готов к труду и обороне»</t>
  </si>
  <si>
    <t>Показатель 1 "Количество проведенных мероприятий»</t>
  </si>
  <si>
    <t>Административное мероприятие 1.03 «Разработка  планов по подготовке к участию ведущих спортсменов МАСОУ «Строитель» в соревнованиях областного и всероссийского уровней»</t>
  </si>
  <si>
    <t>Показатель 1   «Количество спортсменов, занимающихся в спортивных секциях, оснащенных современным спортивным инвентарем, оборудованием, аксессуарами и материалами»</t>
  </si>
  <si>
    <t>Показатель 1  «Количество разработанной проектно сметной документации по капитальному ремонту физкультурно-оздоровительного комплекса (Юбилейная 5) МАСОУ«Строитель»</t>
  </si>
  <si>
    <t>Приложение № 4</t>
  </si>
  <si>
    <t>Мероприятия по развитию физической культуры и спорта в муниципальных образованиях</t>
  </si>
  <si>
    <t>Резервный фонд правительства Архангельской области</t>
  </si>
  <si>
    <t>Капитальный ремонт спортивных объектов муниципальных образований</t>
  </si>
  <si>
    <t>F</t>
  </si>
  <si>
    <t>Аналитический код</t>
  </si>
  <si>
    <t xml:space="preserve">Подпрограмма </t>
  </si>
  <si>
    <t>Показатель 1  «Количество проведенных часов учебно тренироврчных мероприятий»</t>
  </si>
  <si>
    <r>
      <t>Мероприятие 1.01 «Проведение официальных муниципальных физкультурных мероприятий и спортивных мероприятий</t>
    </r>
    <r>
      <rPr>
        <sz val="11"/>
        <rFont val="Times New Roman"/>
        <family val="1"/>
      </rPr>
      <t>»</t>
    </r>
  </si>
  <si>
    <t>Мероприятие 2.01«Организация и проведение торжественного награждения победителей и призёров смотров-конкурсов, изготовление и приобретение наградной атрибутики»</t>
  </si>
  <si>
    <t>Мероприятие 1.01«Проведение тренировочных сборов по подготовке к официальным областным, всероссийским и международным спортивным соревнованиям»</t>
  </si>
  <si>
    <t>Мероприятие 2.01«Обеспечение участия в официальных спортивных мероприятиях спортсменов и сборных команд Северодвинска»</t>
  </si>
  <si>
    <t>Мероприятие 2.02 «Мероприятия по развитию физической культуры и спорта в  муниципальных образованиях»</t>
  </si>
  <si>
    <t>Административное мероприятие 2.03  «Разработка положений о проведении смотров-конкурсов на лучшую постановку физкультурно-оздоровительной и спортивно-массовой работы в учреждениях спортивной направленности»</t>
  </si>
  <si>
    <t xml:space="preserve">Административное мероприятие 2.04 «Издание постановлений, распоряжений Администрации Северодвинска об итогах смотров-конкурсов и поощрении их победителей и призёров» </t>
  </si>
  <si>
    <t>Мероприятие 2.01 «Приобретение современного спортивного инвентаря, оборудования, аксессуаров и материалов»</t>
  </si>
  <si>
    <t>Административное мероприятие 2.02 «Разработка перечня на приобретение спортивного инвентаря, оборудования, аксессуаров и материалов»</t>
  </si>
  <si>
    <t xml:space="preserve"> Мероприятие 2.03 «Проведение сертификации спортивных объектов»</t>
  </si>
  <si>
    <t xml:space="preserve">Мероприятие 1.02 «Проведение занятий физкультурно-спортивной направленности по месту проживания граждан»                  </t>
  </si>
  <si>
    <t>Административное мероприятие 1.03 «Организация и проведение установочных совещаний с учреждениями физической культуры и спорта по вопросам организации и проведения официальных  мероприятий»</t>
  </si>
  <si>
    <t>Административное мероприятие 1.04 «Анонсирование проводимых мероприятий и информирование о результатах выступлений сборных команд и спортсменов СМИ»</t>
  </si>
  <si>
    <t>Административное мероприятие 1.05 «Разработка и утверждение перечня муниципальных услуг, перечня показателей качества, муниципального задания на год»</t>
  </si>
  <si>
    <t>Административное мероприятие 1.06  «Разработка календарного плана  соревнований МАСОУ «Строитель»</t>
  </si>
  <si>
    <t>Мероприятие 1.01«Проведение работ по проектированию, капитальному и текущему ремонту спортивных объектов»</t>
  </si>
  <si>
    <t>Мероприятие 1.02 «Капитальный ремонт физкультурно-оздоровительного комплекса (Юбилейная 5) МАСОУ«Строитель»</t>
  </si>
  <si>
    <t>Административное мероприятие 1.03 «Разработка плана ремонта спортивных объектов на год»</t>
  </si>
  <si>
    <t>Показатель 1  «Количество разработанных документов по вопросам организации и проведения официальных  мероприятий»</t>
  </si>
  <si>
    <t>Показатель 1 «Количество опубликованных сообщений с анонсами проводимых мероприятий и информаций о результатах выступлений сборных команд и спортсменов в СМИ»</t>
  </si>
  <si>
    <t>Показатель 1  «Количество разработанных календарных планов  соревнований МАСОУ «Строитель»</t>
  </si>
  <si>
    <t>Показатель 1  «Количество проведенных торжественных награждений победителей и призёров смотров-конкурсов»</t>
  </si>
  <si>
    <t>Показатель 1  «Количество ежегодно разрабатываемых  положений о проведении смотров-конкурсов на лучшую постановку физкультурно-оздоровительной и спортивно-массовой работы в учреждениях спортивной направленности»</t>
  </si>
  <si>
    <t>Показатель 1  «Количество ежегодно издаваемых постановлений Администрации Северодвинска об итогах смотров-конкурсов и поощрении их победителей и призёров»</t>
  </si>
  <si>
    <t>Показатель 1 "Количество проведенных мероприятий по сертификации объектов»</t>
  </si>
  <si>
    <t>Показатель 1  «Количество разработанных  планов участияведущих спортсменов МАСОУ «Строитель» в соревнованиях областного и всероссийского уровней»</t>
  </si>
  <si>
    <t>Показатель 1  «Количество изданных распоряжений о командировании спортсменов и сборных команд для участия в соревнованиях»</t>
  </si>
  <si>
    <t xml:space="preserve">( в редакции от 23.09.2015 № 477-па)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</si>
</sst>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_ ;\-#,##0.00\ "/>
    <numFmt numFmtId="171" formatCode="#,##0.000"/>
    <numFmt numFmtId="172" formatCode="#,##0.0_ ;\-#,##0.0\ "/>
    <numFmt numFmtId="173" formatCode="#,##0_ ;\-#,##0\ "/>
    <numFmt numFmtId="174" formatCode="_-* #,##0.0_р_._-;\-* #,##0.0_р_._-;_-* &quot;-&quot;??_р_._-;_-@_-"/>
    <numFmt numFmtId="175" formatCode="_-* #,##0_р_._-;\-* #,##0_р_._-;_-* &quot;-&quot;??_р_._-;_-@_-"/>
    <numFmt numFmtId="176" formatCode="0.000"/>
    <numFmt numFmtId="177" formatCode="_-* #,##0.0&quot;р.&quot;_-;\-* #,##0.0&quot;р.&quot;_-;_-* &quot;-&quot;?&quot;р.&quot;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Courier New"/>
      <family val="3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69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169" fontId="1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68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173" fontId="3" fillId="0" borderId="10" xfId="6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4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168" fontId="10" fillId="0" borderId="10" xfId="0" applyNumberFormat="1" applyFont="1" applyFill="1" applyBorder="1" applyAlignment="1">
      <alignment horizontal="center" vertical="center" wrapText="1"/>
    </xf>
    <xf numFmtId="168" fontId="4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top" wrapText="1"/>
    </xf>
    <xf numFmtId="9" fontId="3" fillId="0" borderId="10" xfId="57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center" wrapText="1"/>
    </xf>
    <xf numFmtId="169" fontId="3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168" fontId="3" fillId="33" borderId="10" xfId="0" applyNumberFormat="1" applyFont="1" applyFill="1" applyBorder="1" applyAlignment="1">
      <alignment horizontal="center" vertical="center" wrapText="1"/>
    </xf>
    <xf numFmtId="169" fontId="10" fillId="33" borderId="10" xfId="0" applyNumberFormat="1" applyFont="1" applyFill="1" applyBorder="1" applyAlignment="1">
      <alignment horizontal="center" vertical="center" wrapText="1"/>
    </xf>
    <xf numFmtId="16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168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top" wrapText="1"/>
    </xf>
    <xf numFmtId="168" fontId="3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/>
    </xf>
    <xf numFmtId="168" fontId="3" fillId="33" borderId="10" xfId="6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168" fontId="3" fillId="34" borderId="10" xfId="60" applyNumberFormat="1" applyFont="1" applyFill="1" applyBorder="1" applyAlignment="1">
      <alignment horizontal="center" vertical="center"/>
    </xf>
    <xf numFmtId="169" fontId="3" fillId="34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169" fontId="6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horizontal="center" vertical="center" wrapText="1"/>
    </xf>
    <xf numFmtId="169" fontId="6" fillId="35" borderId="10" xfId="60" applyNumberFormat="1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vertical="center" wrapText="1"/>
    </xf>
    <xf numFmtId="0" fontId="8" fillId="35" borderId="10" xfId="0" applyFont="1" applyFill="1" applyBorder="1" applyAlignment="1">
      <alignment horizontal="center" vertical="center" wrapText="1"/>
    </xf>
    <xf numFmtId="169" fontId="3" fillId="35" borderId="10" xfId="0" applyNumberFormat="1" applyFont="1" applyFill="1" applyBorder="1" applyAlignment="1">
      <alignment horizontal="center" vertical="center" wrapText="1"/>
    </xf>
    <xf numFmtId="168" fontId="3" fillId="35" borderId="10" xfId="0" applyNumberFormat="1" applyFont="1" applyFill="1" applyBorder="1" applyAlignment="1">
      <alignment horizontal="center" vertical="center" wrapText="1"/>
    </xf>
    <xf numFmtId="169" fontId="10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vertical="top" wrapText="1"/>
    </xf>
    <xf numFmtId="0" fontId="8" fillId="4" borderId="10" xfId="0" applyFont="1" applyFill="1" applyBorder="1" applyAlignment="1">
      <alignment horizontal="center" vertical="center" wrapText="1"/>
    </xf>
    <xf numFmtId="168" fontId="10" fillId="4" borderId="10" xfId="0" applyNumberFormat="1" applyFont="1" applyFill="1" applyBorder="1" applyAlignment="1">
      <alignment horizontal="center" vertical="center" wrapText="1"/>
    </xf>
    <xf numFmtId="169" fontId="3" fillId="4" borderId="10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vertical="center" wrapText="1"/>
    </xf>
    <xf numFmtId="168" fontId="3" fillId="4" borderId="10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left" vertical="top" wrapText="1"/>
    </xf>
    <xf numFmtId="4" fontId="3" fillId="4" borderId="10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vertical="top" wrapText="1"/>
    </xf>
    <xf numFmtId="169" fontId="10" fillId="4" borderId="10" xfId="0" applyNumberFormat="1" applyFont="1" applyFill="1" applyBorder="1" applyAlignment="1">
      <alignment horizontal="center" vertical="center" wrapText="1"/>
    </xf>
    <xf numFmtId="168" fontId="3" fillId="4" borderId="10" xfId="0" applyNumberFormat="1" applyFont="1" applyFill="1" applyBorder="1" applyAlignment="1">
      <alignment horizontal="center" vertical="center" wrapText="1"/>
    </xf>
    <xf numFmtId="169" fontId="3" fillId="4" borderId="12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/>
    </xf>
    <xf numFmtId="0" fontId="10" fillId="4" borderId="10" xfId="0" applyFont="1" applyFill="1" applyBorder="1" applyAlignment="1">
      <alignment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vertical="center" wrapText="1"/>
    </xf>
    <xf numFmtId="0" fontId="3" fillId="36" borderId="10" xfId="0" applyFont="1" applyFill="1" applyBorder="1" applyAlignment="1">
      <alignment horizontal="center" vertical="center" wrapText="1"/>
    </xf>
    <xf numFmtId="169" fontId="6" fillId="36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vertical="center" wrapText="1"/>
    </xf>
    <xf numFmtId="169" fontId="10" fillId="36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top" wrapText="1"/>
    </xf>
    <xf numFmtId="0" fontId="4" fillId="34" borderId="0" xfId="0" applyFont="1" applyFill="1" applyBorder="1" applyAlignment="1">
      <alignment/>
    </xf>
    <xf numFmtId="0" fontId="5" fillId="0" borderId="17" xfId="0" applyFont="1" applyFill="1" applyBorder="1" applyAlignment="1">
      <alignment horizontal="center" vertical="center" textRotation="90" wrapText="1"/>
    </xf>
    <xf numFmtId="0" fontId="4" fillId="36" borderId="0" xfId="0" applyFont="1" applyFill="1" applyBorder="1" applyAlignment="1">
      <alignment/>
    </xf>
    <xf numFmtId="169" fontId="3" fillId="33" borderId="12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10" fillId="0" borderId="0" xfId="0" applyFont="1" applyFill="1" applyBorder="1" applyAlignment="1">
      <alignment/>
    </xf>
    <xf numFmtId="0" fontId="5" fillId="0" borderId="13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54"/>
  <sheetViews>
    <sheetView tabSelected="1" zoomScale="75" zoomScaleNormal="75" zoomScaleSheetLayoutView="75" zoomScalePageLayoutView="0" workbookViewId="0" topLeftCell="A1">
      <selection activeCell="K6" sqref="K6:O6"/>
    </sheetView>
  </sheetViews>
  <sheetFormatPr defaultColWidth="9.00390625" defaultRowHeight="15"/>
  <cols>
    <col min="1" max="6" width="5.28125" style="1" customWidth="1"/>
    <col min="7" max="7" width="12.8515625" style="1" customWidth="1"/>
    <col min="8" max="8" width="46.00390625" style="1" customWidth="1"/>
    <col min="9" max="9" width="13.7109375" style="1" customWidth="1"/>
    <col min="10" max="10" width="14.421875" style="1" customWidth="1"/>
    <col min="11" max="11" width="14.57421875" style="1" customWidth="1"/>
    <col min="12" max="12" width="14.00390625" style="1" customWidth="1"/>
    <col min="13" max="13" width="21.00390625" style="1" customWidth="1"/>
    <col min="14" max="14" width="20.8515625" style="1" customWidth="1"/>
    <col min="15" max="15" width="22.28125" style="1" customWidth="1"/>
    <col min="16" max="16384" width="9.00390625" style="1" customWidth="1"/>
  </cols>
  <sheetData>
    <row r="1" spans="2:15" ht="15.75">
      <c r="B1" s="22"/>
      <c r="C1" s="22"/>
      <c r="D1" s="22"/>
      <c r="E1" s="22"/>
      <c r="F1" s="22"/>
      <c r="G1" s="22"/>
      <c r="H1" s="22"/>
      <c r="I1" s="22"/>
      <c r="J1" s="22"/>
      <c r="K1" s="23" t="s">
        <v>79</v>
      </c>
      <c r="L1" s="23"/>
      <c r="M1" s="23"/>
      <c r="N1" s="22"/>
      <c r="O1" s="22"/>
    </row>
    <row r="2" spans="1:15" ht="15.75">
      <c r="A2" s="3"/>
      <c r="B2" s="3"/>
      <c r="C2" s="3"/>
      <c r="D2" s="3"/>
      <c r="E2" s="3"/>
      <c r="F2" s="3"/>
      <c r="G2" s="3"/>
      <c r="H2" s="3"/>
      <c r="I2" s="3"/>
      <c r="J2" s="26"/>
      <c r="K2" s="125" t="s">
        <v>27</v>
      </c>
      <c r="L2" s="126"/>
      <c r="M2" s="126"/>
      <c r="N2" s="126"/>
      <c r="O2" s="126"/>
    </row>
    <row r="3" spans="1:15" ht="15.75">
      <c r="A3" s="3"/>
      <c r="B3" s="3"/>
      <c r="C3" s="3"/>
      <c r="D3" s="3"/>
      <c r="E3" s="3"/>
      <c r="F3" s="3"/>
      <c r="G3" s="3"/>
      <c r="H3" s="3"/>
      <c r="I3" s="3"/>
      <c r="J3" s="28"/>
      <c r="K3" s="127" t="s">
        <v>67</v>
      </c>
      <c r="L3" s="126"/>
      <c r="M3" s="126"/>
      <c r="N3" s="126"/>
      <c r="O3" s="126"/>
    </row>
    <row r="4" spans="1:15" ht="15" customHeight="1">
      <c r="A4" s="3"/>
      <c r="B4" s="3"/>
      <c r="C4" s="3"/>
      <c r="D4" s="3"/>
      <c r="E4" s="3"/>
      <c r="F4" s="3"/>
      <c r="G4" s="3"/>
      <c r="H4" s="3"/>
      <c r="I4" s="3"/>
      <c r="J4" s="26"/>
      <c r="K4" s="128" t="s">
        <v>20</v>
      </c>
      <c r="L4" s="129"/>
      <c r="M4" s="129"/>
      <c r="N4" s="129"/>
      <c r="O4" s="129"/>
    </row>
    <row r="5" spans="1:15" ht="15.75">
      <c r="A5" s="3"/>
      <c r="B5" s="3"/>
      <c r="C5" s="3"/>
      <c r="D5" s="3"/>
      <c r="E5" s="3"/>
      <c r="F5" s="3"/>
      <c r="G5" s="3"/>
      <c r="H5" s="3"/>
      <c r="I5" s="3"/>
      <c r="J5" s="26"/>
      <c r="K5" s="130" t="s">
        <v>68</v>
      </c>
      <c r="L5" s="126"/>
      <c r="M5" s="126"/>
      <c r="N5" s="126"/>
      <c r="O5" s="126"/>
    </row>
    <row r="6" spans="1:18" ht="15.75">
      <c r="A6" s="3"/>
      <c r="B6" s="3"/>
      <c r="C6" s="3"/>
      <c r="D6" s="3"/>
      <c r="E6" s="3"/>
      <c r="F6" s="3"/>
      <c r="G6" s="3"/>
      <c r="H6" s="3"/>
      <c r="I6" s="3"/>
      <c r="J6" s="26"/>
      <c r="K6" s="127" t="s">
        <v>114</v>
      </c>
      <c r="L6" s="126"/>
      <c r="M6" s="126"/>
      <c r="N6" s="126"/>
      <c r="O6" s="126"/>
      <c r="R6" s="25"/>
    </row>
    <row r="7" spans="1:15" ht="15.75">
      <c r="A7" s="3"/>
      <c r="B7" s="3"/>
      <c r="C7" s="3"/>
      <c r="D7" s="3"/>
      <c r="E7" s="3"/>
      <c r="F7" s="3"/>
      <c r="G7" s="3"/>
      <c r="H7" s="3"/>
      <c r="I7" s="3"/>
      <c r="J7" s="26"/>
      <c r="K7" s="26"/>
      <c r="L7" s="29"/>
      <c r="M7" s="29"/>
      <c r="N7" s="27"/>
      <c r="O7" s="26"/>
    </row>
    <row r="8" spans="1:15" ht="15.75">
      <c r="A8" s="3"/>
      <c r="B8" s="3"/>
      <c r="C8" s="3"/>
      <c r="D8" s="3"/>
      <c r="E8" s="3"/>
      <c r="F8" s="3"/>
      <c r="G8" s="3"/>
      <c r="H8" s="3"/>
      <c r="I8" s="3"/>
      <c r="J8" s="26"/>
      <c r="K8" s="26"/>
      <c r="L8" s="29"/>
      <c r="M8" s="29"/>
      <c r="N8" s="27"/>
      <c r="O8" s="26"/>
    </row>
    <row r="9" spans="1:15" ht="15.75">
      <c r="A9" s="133" t="s">
        <v>22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</row>
    <row r="10" spans="1:15" ht="15.75">
      <c r="A10" s="133" t="s">
        <v>36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</row>
    <row r="11" spans="1:15" ht="15.75">
      <c r="A11" s="133" t="s">
        <v>21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</row>
    <row r="12" spans="1:15" ht="15.75">
      <c r="A12" s="3"/>
      <c r="B12" s="3"/>
      <c r="C12" s="3"/>
      <c r="D12" s="3"/>
      <c r="E12" s="3"/>
      <c r="F12" s="3"/>
      <c r="G12" s="3"/>
      <c r="H12" s="30"/>
      <c r="I12" s="30"/>
      <c r="J12" s="30"/>
      <c r="K12" s="30"/>
      <c r="L12" s="26"/>
      <c r="M12" s="26"/>
      <c r="N12" s="26"/>
      <c r="O12" s="26"/>
    </row>
    <row r="13" spans="1:15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0"/>
      <c r="L13" s="26"/>
      <c r="M13" s="26"/>
      <c r="N13" s="26"/>
      <c r="O13" s="26"/>
    </row>
    <row r="14" spans="1:15" ht="56.25" customHeight="1">
      <c r="A14" s="139" t="s">
        <v>84</v>
      </c>
      <c r="B14" s="140"/>
      <c r="C14" s="140"/>
      <c r="D14" s="140"/>
      <c r="E14" s="140"/>
      <c r="F14" s="140"/>
      <c r="G14" s="134" t="s">
        <v>37</v>
      </c>
      <c r="H14" s="137" t="s">
        <v>0</v>
      </c>
      <c r="I14" s="137" t="s">
        <v>1</v>
      </c>
      <c r="J14" s="122" t="s">
        <v>2</v>
      </c>
      <c r="K14" s="123"/>
      <c r="L14" s="123"/>
      <c r="M14" s="124"/>
      <c r="N14" s="122" t="s">
        <v>3</v>
      </c>
      <c r="O14" s="136"/>
    </row>
    <row r="15" spans="1:15" ht="100.5" customHeight="1">
      <c r="A15" s="117" t="s">
        <v>10</v>
      </c>
      <c r="B15" s="31" t="s">
        <v>24</v>
      </c>
      <c r="C15" s="31" t="s">
        <v>85</v>
      </c>
      <c r="D15" s="31" t="s">
        <v>25</v>
      </c>
      <c r="E15" s="131" t="s">
        <v>26</v>
      </c>
      <c r="F15" s="132"/>
      <c r="G15" s="135"/>
      <c r="H15" s="138"/>
      <c r="I15" s="138"/>
      <c r="J15" s="5">
        <v>2014</v>
      </c>
      <c r="K15" s="5">
        <v>2015</v>
      </c>
      <c r="L15" s="5">
        <v>2016</v>
      </c>
      <c r="M15" s="5">
        <v>2017</v>
      </c>
      <c r="N15" s="5" t="s">
        <v>4</v>
      </c>
      <c r="O15" s="5" t="s">
        <v>5</v>
      </c>
    </row>
    <row r="16" spans="1:15" ht="24" customHeight="1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6">
        <v>11</v>
      </c>
      <c r="L16" s="6">
        <v>12</v>
      </c>
      <c r="M16" s="6">
        <v>15</v>
      </c>
      <c r="N16" s="6">
        <v>16</v>
      </c>
      <c r="O16" s="6">
        <v>16</v>
      </c>
    </row>
    <row r="17" spans="1:15" ht="31.5">
      <c r="A17" s="109" t="s">
        <v>83</v>
      </c>
      <c r="B17" s="109">
        <v>0</v>
      </c>
      <c r="C17" s="109">
        <v>0</v>
      </c>
      <c r="D17" s="109">
        <v>0</v>
      </c>
      <c r="E17" s="109">
        <v>0</v>
      </c>
      <c r="F17" s="109">
        <v>0</v>
      </c>
      <c r="G17" s="109"/>
      <c r="H17" s="110" t="s">
        <v>64</v>
      </c>
      <c r="I17" s="111" t="s">
        <v>8</v>
      </c>
      <c r="J17" s="112">
        <f>SUM(J23,J57,J90)</f>
        <v>25051.5</v>
      </c>
      <c r="K17" s="112">
        <f>SUM(K23,K57,K90)</f>
        <v>37851.100000000006</v>
      </c>
      <c r="L17" s="112">
        <f>SUM(L23,L57,L90)</f>
        <v>26824.9</v>
      </c>
      <c r="M17" s="112">
        <f>SUM(M23,M57,M90)</f>
        <v>26824.9</v>
      </c>
      <c r="N17" s="112">
        <f>SUM(J17:M17)</f>
        <v>116552.4</v>
      </c>
      <c r="O17" s="109">
        <v>2017</v>
      </c>
    </row>
    <row r="18" spans="1:15" ht="15.75">
      <c r="A18" s="109" t="s">
        <v>83</v>
      </c>
      <c r="B18" s="109">
        <v>0</v>
      </c>
      <c r="C18" s="109">
        <v>0</v>
      </c>
      <c r="D18" s="109">
        <v>0</v>
      </c>
      <c r="E18" s="109">
        <v>0</v>
      </c>
      <c r="F18" s="109">
        <v>0</v>
      </c>
      <c r="G18" s="109">
        <v>3</v>
      </c>
      <c r="H18" s="113" t="s">
        <v>32</v>
      </c>
      <c r="I18" s="111" t="s">
        <v>8</v>
      </c>
      <c r="J18" s="114">
        <f>SUM(J24,J57,J91)</f>
        <v>24831.7</v>
      </c>
      <c r="K18" s="114">
        <f>SUM(K24,K58,K91)</f>
        <v>30246.7</v>
      </c>
      <c r="L18" s="114">
        <f>SUM(L24,L57,L91)</f>
        <v>26824.9</v>
      </c>
      <c r="M18" s="114">
        <f>SUM(M24,M57,M91)</f>
        <v>26824.9</v>
      </c>
      <c r="N18" s="114">
        <f>SUM(J18:M18)</f>
        <v>108728.20000000001</v>
      </c>
      <c r="O18" s="111">
        <v>2017</v>
      </c>
    </row>
    <row r="19" spans="1:15" ht="15.75">
      <c r="A19" s="109" t="s">
        <v>83</v>
      </c>
      <c r="B19" s="109">
        <v>0</v>
      </c>
      <c r="C19" s="109">
        <v>0</v>
      </c>
      <c r="D19" s="109">
        <v>0</v>
      </c>
      <c r="E19" s="109">
        <v>0</v>
      </c>
      <c r="F19" s="109">
        <v>0</v>
      </c>
      <c r="G19" s="109">
        <v>2</v>
      </c>
      <c r="H19" s="113" t="s">
        <v>33</v>
      </c>
      <c r="I19" s="111" t="s">
        <v>8</v>
      </c>
      <c r="J19" s="114">
        <v>219.8</v>
      </c>
      <c r="K19" s="114">
        <f>SUM(K25,K59,K92)</f>
        <v>7604.4</v>
      </c>
      <c r="L19" s="114">
        <f>SUM(L25)</f>
        <v>0</v>
      </c>
      <c r="M19" s="114">
        <f>SUM(M25)</f>
        <v>0</v>
      </c>
      <c r="N19" s="114">
        <f>SUM(J19:M19)</f>
        <v>7824.2</v>
      </c>
      <c r="O19" s="111">
        <v>2015</v>
      </c>
    </row>
    <row r="20" spans="1:15" ht="108.75" customHeight="1">
      <c r="A20" s="109" t="s">
        <v>83</v>
      </c>
      <c r="B20" s="5">
        <v>1</v>
      </c>
      <c r="C20" s="5">
        <v>0</v>
      </c>
      <c r="D20" s="5">
        <v>0</v>
      </c>
      <c r="E20" s="5">
        <v>0</v>
      </c>
      <c r="F20" s="5">
        <v>0</v>
      </c>
      <c r="G20" s="5"/>
      <c r="H20" s="50" t="s">
        <v>71</v>
      </c>
      <c r="I20" s="45"/>
      <c r="J20" s="51"/>
      <c r="K20" s="51"/>
      <c r="L20" s="51"/>
      <c r="M20" s="51"/>
      <c r="N20" s="51"/>
      <c r="O20" s="45"/>
    </row>
    <row r="21" spans="1:15" ht="83.25" customHeight="1">
      <c r="A21" s="109" t="s">
        <v>83</v>
      </c>
      <c r="B21" s="5">
        <v>1</v>
      </c>
      <c r="C21" s="5">
        <v>0</v>
      </c>
      <c r="D21" s="5">
        <v>0</v>
      </c>
      <c r="E21" s="5">
        <v>0</v>
      </c>
      <c r="F21" s="5">
        <v>0</v>
      </c>
      <c r="G21" s="5"/>
      <c r="H21" s="52" t="s">
        <v>70</v>
      </c>
      <c r="I21" s="9" t="s">
        <v>19</v>
      </c>
      <c r="J21" s="10">
        <v>19.6</v>
      </c>
      <c r="K21" s="10">
        <v>20</v>
      </c>
      <c r="L21" s="10">
        <v>21</v>
      </c>
      <c r="M21" s="10">
        <v>22</v>
      </c>
      <c r="N21" s="10">
        <v>22</v>
      </c>
      <c r="O21" s="5">
        <v>2017</v>
      </c>
    </row>
    <row r="22" spans="1:15" ht="72" customHeight="1">
      <c r="A22" s="109" t="s">
        <v>83</v>
      </c>
      <c r="B22" s="5">
        <v>1</v>
      </c>
      <c r="C22" s="5">
        <v>0</v>
      </c>
      <c r="D22" s="5">
        <v>0</v>
      </c>
      <c r="E22" s="5">
        <v>0</v>
      </c>
      <c r="F22" s="5">
        <v>0</v>
      </c>
      <c r="G22" s="5"/>
      <c r="H22" s="52" t="s">
        <v>72</v>
      </c>
      <c r="I22" s="9" t="s">
        <v>9</v>
      </c>
      <c r="J22" s="10">
        <v>2950</v>
      </c>
      <c r="K22" s="10">
        <v>3000</v>
      </c>
      <c r="L22" s="10">
        <v>3050</v>
      </c>
      <c r="M22" s="10">
        <v>3050</v>
      </c>
      <c r="N22" s="10">
        <v>3050</v>
      </c>
      <c r="O22" s="5">
        <v>2017</v>
      </c>
    </row>
    <row r="23" spans="1:15" ht="64.5" customHeight="1">
      <c r="A23" s="109" t="s">
        <v>83</v>
      </c>
      <c r="B23" s="81">
        <v>1</v>
      </c>
      <c r="C23" s="81">
        <v>1</v>
      </c>
      <c r="D23" s="81">
        <v>0</v>
      </c>
      <c r="E23" s="81">
        <v>0</v>
      </c>
      <c r="F23" s="81">
        <v>0</v>
      </c>
      <c r="G23" s="81"/>
      <c r="H23" s="83" t="s">
        <v>28</v>
      </c>
      <c r="I23" s="84" t="s">
        <v>8</v>
      </c>
      <c r="J23" s="82">
        <f>SUM(J24:J25)</f>
        <v>17576.3</v>
      </c>
      <c r="K23" s="82">
        <f>SUM(K24:K25)</f>
        <v>18414.2</v>
      </c>
      <c r="L23" s="82">
        <f>SUM(L24:L25)</f>
        <v>18824.9</v>
      </c>
      <c r="M23" s="82">
        <f>SUM(M24:M25)</f>
        <v>18824.9</v>
      </c>
      <c r="N23" s="82">
        <f aca="true" t="shared" si="0" ref="N23:N28">SUM(J23:M23)</f>
        <v>73640.3</v>
      </c>
      <c r="O23" s="80">
        <v>2017</v>
      </c>
    </row>
    <row r="24" spans="1:15" ht="15.75">
      <c r="A24" s="109" t="s">
        <v>83</v>
      </c>
      <c r="B24" s="81">
        <v>1</v>
      </c>
      <c r="C24" s="81">
        <v>1</v>
      </c>
      <c r="D24" s="81">
        <v>0</v>
      </c>
      <c r="E24" s="81">
        <v>0</v>
      </c>
      <c r="F24" s="81">
        <v>0</v>
      </c>
      <c r="G24" s="81">
        <v>3</v>
      </c>
      <c r="H24" s="87" t="s">
        <v>32</v>
      </c>
      <c r="I24" s="88" t="s">
        <v>8</v>
      </c>
      <c r="J24" s="89">
        <f>SUM(J27,J45)</f>
        <v>17356.5</v>
      </c>
      <c r="K24" s="89">
        <f>SUM(K27,K45)</f>
        <v>18414.2</v>
      </c>
      <c r="L24" s="89">
        <f>SUM(L27,L45)</f>
        <v>18824.9</v>
      </c>
      <c r="M24" s="89">
        <f>SUM(M27,M45)</f>
        <v>18824.9</v>
      </c>
      <c r="N24" s="89">
        <f t="shared" si="0"/>
        <v>73420.5</v>
      </c>
      <c r="O24" s="81">
        <v>2017</v>
      </c>
    </row>
    <row r="25" spans="1:15" ht="15.75">
      <c r="A25" s="109" t="s">
        <v>83</v>
      </c>
      <c r="B25" s="81">
        <v>1</v>
      </c>
      <c r="C25" s="81">
        <v>1</v>
      </c>
      <c r="D25" s="81">
        <v>0</v>
      </c>
      <c r="E25" s="81">
        <v>0</v>
      </c>
      <c r="F25" s="81">
        <v>0</v>
      </c>
      <c r="G25" s="81">
        <v>2</v>
      </c>
      <c r="H25" s="87" t="s">
        <v>33</v>
      </c>
      <c r="I25" s="88" t="s">
        <v>8</v>
      </c>
      <c r="J25" s="91">
        <v>219.8</v>
      </c>
      <c r="K25" s="91">
        <f>K46</f>
        <v>0</v>
      </c>
      <c r="L25" s="91">
        <f>L46</f>
        <v>0</v>
      </c>
      <c r="M25" s="91">
        <f>M46</f>
        <v>0</v>
      </c>
      <c r="N25" s="91">
        <f t="shared" si="0"/>
        <v>219.8</v>
      </c>
      <c r="O25" s="92">
        <v>2014</v>
      </c>
    </row>
    <row r="26" spans="1:15" ht="33.75" customHeight="1">
      <c r="A26" s="109" t="s">
        <v>83</v>
      </c>
      <c r="B26" s="93">
        <v>1</v>
      </c>
      <c r="C26" s="93">
        <v>1</v>
      </c>
      <c r="D26" s="93">
        <v>1</v>
      </c>
      <c r="E26" s="93">
        <v>0</v>
      </c>
      <c r="F26" s="93">
        <v>0</v>
      </c>
      <c r="G26" s="93"/>
      <c r="H26" s="107" t="s">
        <v>43</v>
      </c>
      <c r="I26" s="108" t="s">
        <v>8</v>
      </c>
      <c r="J26" s="103">
        <f>SUM(J27:J27)</f>
        <v>17136.5</v>
      </c>
      <c r="K26" s="103">
        <f>SUM(K27:K27)</f>
        <v>18164.2</v>
      </c>
      <c r="L26" s="103">
        <f>SUM(L27:L27)</f>
        <v>18574.9</v>
      </c>
      <c r="M26" s="103">
        <f>SUM(M27:M27)</f>
        <v>18574.9</v>
      </c>
      <c r="N26" s="97">
        <f t="shared" si="0"/>
        <v>72450.5</v>
      </c>
      <c r="O26" s="93">
        <v>2017</v>
      </c>
    </row>
    <row r="27" spans="1:15" ht="15.75">
      <c r="A27" s="109" t="s">
        <v>83</v>
      </c>
      <c r="B27" s="93">
        <v>1</v>
      </c>
      <c r="C27" s="93">
        <v>1</v>
      </c>
      <c r="D27" s="93">
        <v>1</v>
      </c>
      <c r="E27" s="93">
        <v>0</v>
      </c>
      <c r="F27" s="93">
        <v>0</v>
      </c>
      <c r="G27" s="93">
        <v>3</v>
      </c>
      <c r="H27" s="98" t="s">
        <v>32</v>
      </c>
      <c r="I27" s="108" t="s">
        <v>8</v>
      </c>
      <c r="J27" s="103">
        <f>SUM(J30,J32)</f>
        <v>17136.5</v>
      </c>
      <c r="K27" s="103">
        <f>SUM(K30,K32)</f>
        <v>18164.2</v>
      </c>
      <c r="L27" s="103">
        <f>SUM(L30,L32)</f>
        <v>18574.9</v>
      </c>
      <c r="M27" s="103">
        <f>SUM(M30,M32)</f>
        <v>18574.9</v>
      </c>
      <c r="N27" s="97">
        <f t="shared" si="0"/>
        <v>72450.5</v>
      </c>
      <c r="O27" s="93">
        <v>2017</v>
      </c>
    </row>
    <row r="28" spans="1:15" ht="66" customHeight="1">
      <c r="A28" s="109" t="s">
        <v>83</v>
      </c>
      <c r="B28" s="5">
        <v>1</v>
      </c>
      <c r="C28" s="5">
        <v>1</v>
      </c>
      <c r="D28" s="5">
        <v>1</v>
      </c>
      <c r="E28" s="5">
        <v>0</v>
      </c>
      <c r="F28" s="5">
        <v>0</v>
      </c>
      <c r="G28" s="5"/>
      <c r="H28" s="7" t="s">
        <v>44</v>
      </c>
      <c r="I28" s="9" t="s">
        <v>6</v>
      </c>
      <c r="J28" s="10">
        <v>190</v>
      </c>
      <c r="K28" s="10">
        <v>195</v>
      </c>
      <c r="L28" s="10">
        <v>200</v>
      </c>
      <c r="M28" s="10">
        <v>200</v>
      </c>
      <c r="N28" s="10">
        <f t="shared" si="0"/>
        <v>785</v>
      </c>
      <c r="O28" s="5">
        <v>2017</v>
      </c>
    </row>
    <row r="29" spans="1:15" ht="45" customHeight="1">
      <c r="A29" s="109" t="s">
        <v>83</v>
      </c>
      <c r="B29" s="5">
        <v>1</v>
      </c>
      <c r="C29" s="5">
        <v>1</v>
      </c>
      <c r="D29" s="5">
        <v>1</v>
      </c>
      <c r="E29" s="5">
        <v>0</v>
      </c>
      <c r="F29" s="5">
        <v>0</v>
      </c>
      <c r="G29" s="5"/>
      <c r="H29" s="7" t="s">
        <v>41</v>
      </c>
      <c r="I29" s="9" t="s">
        <v>19</v>
      </c>
      <c r="J29" s="10">
        <v>100</v>
      </c>
      <c r="K29" s="10">
        <v>100</v>
      </c>
      <c r="L29" s="10">
        <v>100</v>
      </c>
      <c r="M29" s="10">
        <v>100</v>
      </c>
      <c r="N29" s="10">
        <v>100</v>
      </c>
      <c r="O29" s="5">
        <v>2017</v>
      </c>
    </row>
    <row r="30" spans="1:15" ht="63">
      <c r="A30" s="109" t="s">
        <v>83</v>
      </c>
      <c r="B30" s="58">
        <v>1</v>
      </c>
      <c r="C30" s="58">
        <v>1</v>
      </c>
      <c r="D30" s="58">
        <v>1</v>
      </c>
      <c r="E30" s="58">
        <v>0</v>
      </c>
      <c r="F30" s="58">
        <v>1</v>
      </c>
      <c r="G30" s="58">
        <v>3</v>
      </c>
      <c r="H30" s="59" t="s">
        <v>87</v>
      </c>
      <c r="I30" s="60" t="s">
        <v>7</v>
      </c>
      <c r="J30" s="61">
        <v>1820</v>
      </c>
      <c r="K30" s="61">
        <v>1970</v>
      </c>
      <c r="L30" s="61">
        <v>2180</v>
      </c>
      <c r="M30" s="61">
        <v>2180</v>
      </c>
      <c r="N30" s="61">
        <f aca="true" t="shared" si="1" ref="N30:N35">SUM(J30:M30)</f>
        <v>8150</v>
      </c>
      <c r="O30" s="58">
        <v>2017</v>
      </c>
    </row>
    <row r="31" spans="1:15" ht="63">
      <c r="A31" s="109" t="s">
        <v>83</v>
      </c>
      <c r="B31" s="5">
        <v>1</v>
      </c>
      <c r="C31" s="5">
        <v>1</v>
      </c>
      <c r="D31" s="5">
        <v>1</v>
      </c>
      <c r="E31" s="5">
        <v>0</v>
      </c>
      <c r="F31" s="5">
        <v>1</v>
      </c>
      <c r="G31" s="5"/>
      <c r="H31" s="7" t="s">
        <v>42</v>
      </c>
      <c r="I31" s="9" t="s">
        <v>6</v>
      </c>
      <c r="J31" s="10">
        <v>20600</v>
      </c>
      <c r="K31" s="10">
        <v>20700</v>
      </c>
      <c r="L31" s="10">
        <v>20800</v>
      </c>
      <c r="M31" s="10">
        <v>20800</v>
      </c>
      <c r="N31" s="10">
        <f t="shared" si="1"/>
        <v>82900</v>
      </c>
      <c r="O31" s="5">
        <v>2017</v>
      </c>
    </row>
    <row r="32" spans="1:48" s="118" customFormat="1" ht="59.25" customHeight="1">
      <c r="A32" s="109" t="s">
        <v>83</v>
      </c>
      <c r="B32" s="58">
        <v>1</v>
      </c>
      <c r="C32" s="58">
        <v>1</v>
      </c>
      <c r="D32" s="58">
        <v>1</v>
      </c>
      <c r="E32" s="58">
        <v>0</v>
      </c>
      <c r="F32" s="58">
        <v>2</v>
      </c>
      <c r="G32" s="58">
        <v>3</v>
      </c>
      <c r="H32" s="64" t="s">
        <v>97</v>
      </c>
      <c r="I32" s="60" t="s">
        <v>7</v>
      </c>
      <c r="J32" s="62">
        <v>15316.5</v>
      </c>
      <c r="K32" s="61">
        <v>16194.2</v>
      </c>
      <c r="L32" s="61">
        <v>16394.9</v>
      </c>
      <c r="M32" s="61">
        <v>16394.9</v>
      </c>
      <c r="N32" s="65">
        <f>SUM(J32:M32)</f>
        <v>64300.50000000001</v>
      </c>
      <c r="O32" s="58">
        <v>2017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15" ht="34.5" customHeight="1">
      <c r="A33" s="109" t="s">
        <v>83</v>
      </c>
      <c r="B33" s="5">
        <v>1</v>
      </c>
      <c r="C33" s="5">
        <v>1</v>
      </c>
      <c r="D33" s="5">
        <v>1</v>
      </c>
      <c r="E33" s="5">
        <v>0</v>
      </c>
      <c r="F33" s="5">
        <v>2</v>
      </c>
      <c r="G33" s="5"/>
      <c r="H33" s="14" t="s">
        <v>86</v>
      </c>
      <c r="I33" s="9" t="s">
        <v>13</v>
      </c>
      <c r="J33" s="11">
        <v>8918</v>
      </c>
      <c r="K33" s="11">
        <v>8918</v>
      </c>
      <c r="L33" s="11">
        <v>8918</v>
      </c>
      <c r="M33" s="11">
        <v>8918</v>
      </c>
      <c r="N33" s="11">
        <f t="shared" si="1"/>
        <v>35672</v>
      </c>
      <c r="O33" s="5">
        <v>2017</v>
      </c>
    </row>
    <row r="34" spans="1:15" ht="33.75" customHeight="1">
      <c r="A34" s="109" t="s">
        <v>83</v>
      </c>
      <c r="B34" s="5">
        <v>1</v>
      </c>
      <c r="C34" s="5">
        <v>1</v>
      </c>
      <c r="D34" s="5">
        <v>1</v>
      </c>
      <c r="E34" s="5">
        <v>0</v>
      </c>
      <c r="F34" s="5">
        <v>2</v>
      </c>
      <c r="G34" s="5"/>
      <c r="H34" s="14" t="s">
        <v>39</v>
      </c>
      <c r="I34" s="9" t="s">
        <v>17</v>
      </c>
      <c r="J34" s="46">
        <v>0</v>
      </c>
      <c r="K34" s="10">
        <v>12</v>
      </c>
      <c r="L34" s="10">
        <v>12</v>
      </c>
      <c r="M34" s="10">
        <v>12</v>
      </c>
      <c r="N34" s="121">
        <f>SUM(J34:M34)</f>
        <v>36</v>
      </c>
      <c r="O34" s="5">
        <v>2017</v>
      </c>
    </row>
    <row r="35" spans="1:15" ht="51" customHeight="1">
      <c r="A35" s="109" t="s">
        <v>83</v>
      </c>
      <c r="B35" s="5">
        <v>1</v>
      </c>
      <c r="C35" s="5">
        <v>1</v>
      </c>
      <c r="D35" s="5">
        <v>1</v>
      </c>
      <c r="E35" s="5">
        <v>0</v>
      </c>
      <c r="F35" s="5">
        <v>2</v>
      </c>
      <c r="G35" s="5"/>
      <c r="H35" s="14" t="s">
        <v>73</v>
      </c>
      <c r="I35" s="9" t="s">
        <v>6</v>
      </c>
      <c r="J35" s="46">
        <v>0</v>
      </c>
      <c r="K35" s="10">
        <v>34</v>
      </c>
      <c r="L35" s="10">
        <v>34</v>
      </c>
      <c r="M35" s="10">
        <v>34</v>
      </c>
      <c r="N35" s="121">
        <f t="shared" si="1"/>
        <v>102</v>
      </c>
      <c r="O35" s="5">
        <v>2017</v>
      </c>
    </row>
    <row r="36" spans="1:15" ht="78.75">
      <c r="A36" s="109" t="s">
        <v>83</v>
      </c>
      <c r="B36" s="5">
        <v>1</v>
      </c>
      <c r="C36" s="5">
        <v>1</v>
      </c>
      <c r="D36" s="5">
        <v>1</v>
      </c>
      <c r="E36" s="5">
        <v>0</v>
      </c>
      <c r="F36" s="5">
        <v>3</v>
      </c>
      <c r="G36" s="5"/>
      <c r="H36" s="7" t="s">
        <v>98</v>
      </c>
      <c r="I36" s="9" t="s">
        <v>11</v>
      </c>
      <c r="J36" s="8" t="s">
        <v>12</v>
      </c>
      <c r="K36" s="8" t="s">
        <v>12</v>
      </c>
      <c r="L36" s="8" t="s">
        <v>12</v>
      </c>
      <c r="M36" s="8" t="s">
        <v>12</v>
      </c>
      <c r="N36" s="8" t="s">
        <v>12</v>
      </c>
      <c r="O36" s="5">
        <v>2017</v>
      </c>
    </row>
    <row r="37" spans="1:15" ht="47.25">
      <c r="A37" s="109" t="s">
        <v>83</v>
      </c>
      <c r="B37" s="5">
        <v>1</v>
      </c>
      <c r="C37" s="5">
        <v>1</v>
      </c>
      <c r="D37" s="5">
        <v>1</v>
      </c>
      <c r="E37" s="5">
        <v>0</v>
      </c>
      <c r="F37" s="5">
        <v>3</v>
      </c>
      <c r="G37" s="5"/>
      <c r="H37" s="7" t="s">
        <v>105</v>
      </c>
      <c r="I37" s="9" t="s">
        <v>6</v>
      </c>
      <c r="J37" s="10">
        <v>194</v>
      </c>
      <c r="K37" s="10">
        <v>199</v>
      </c>
      <c r="L37" s="10">
        <v>204</v>
      </c>
      <c r="M37" s="10">
        <v>204</v>
      </c>
      <c r="N37" s="10">
        <f>SUM(J37:M37)</f>
        <v>801</v>
      </c>
      <c r="O37" s="5">
        <v>2017</v>
      </c>
    </row>
    <row r="38" spans="1:15" ht="69.75" customHeight="1">
      <c r="A38" s="109" t="s">
        <v>83</v>
      </c>
      <c r="B38" s="5">
        <v>1</v>
      </c>
      <c r="C38" s="5">
        <v>1</v>
      </c>
      <c r="D38" s="5">
        <v>1</v>
      </c>
      <c r="E38" s="5">
        <v>0</v>
      </c>
      <c r="F38" s="5">
        <v>4</v>
      </c>
      <c r="G38" s="5"/>
      <c r="H38" s="7" t="s">
        <v>99</v>
      </c>
      <c r="I38" s="9" t="s">
        <v>11</v>
      </c>
      <c r="J38" s="8" t="s">
        <v>12</v>
      </c>
      <c r="K38" s="8" t="s">
        <v>12</v>
      </c>
      <c r="L38" s="8" t="s">
        <v>12</v>
      </c>
      <c r="M38" s="8" t="s">
        <v>12</v>
      </c>
      <c r="N38" s="8" t="s">
        <v>12</v>
      </c>
      <c r="O38" s="5">
        <v>2017</v>
      </c>
    </row>
    <row r="39" spans="1:15" ht="78.75">
      <c r="A39" s="109" t="s">
        <v>83</v>
      </c>
      <c r="B39" s="5">
        <v>1</v>
      </c>
      <c r="C39" s="5">
        <v>1</v>
      </c>
      <c r="D39" s="5">
        <v>1</v>
      </c>
      <c r="E39" s="5">
        <v>0</v>
      </c>
      <c r="F39" s="5">
        <v>4</v>
      </c>
      <c r="G39" s="5"/>
      <c r="H39" s="7" t="s">
        <v>106</v>
      </c>
      <c r="I39" s="9" t="s">
        <v>6</v>
      </c>
      <c r="J39" s="10">
        <v>40</v>
      </c>
      <c r="K39" s="10">
        <v>45</v>
      </c>
      <c r="L39" s="10">
        <v>50</v>
      </c>
      <c r="M39" s="10">
        <v>50</v>
      </c>
      <c r="N39" s="10">
        <f>SUM(J39:M39)</f>
        <v>185</v>
      </c>
      <c r="O39" s="5">
        <v>2017</v>
      </c>
    </row>
    <row r="40" spans="1:15" ht="63">
      <c r="A40" s="109" t="s">
        <v>83</v>
      </c>
      <c r="B40" s="5">
        <v>1</v>
      </c>
      <c r="C40" s="5">
        <v>1</v>
      </c>
      <c r="D40" s="5">
        <v>1</v>
      </c>
      <c r="E40" s="5">
        <v>0</v>
      </c>
      <c r="F40" s="5">
        <v>5</v>
      </c>
      <c r="G40" s="5"/>
      <c r="H40" s="7" t="s">
        <v>100</v>
      </c>
      <c r="I40" s="9" t="s">
        <v>11</v>
      </c>
      <c r="J40" s="8" t="s">
        <v>12</v>
      </c>
      <c r="K40" s="8" t="s">
        <v>12</v>
      </c>
      <c r="L40" s="8" t="s">
        <v>12</v>
      </c>
      <c r="M40" s="8" t="s">
        <v>12</v>
      </c>
      <c r="N40" s="8" t="s">
        <v>12</v>
      </c>
      <c r="O40" s="5">
        <v>2017</v>
      </c>
    </row>
    <row r="41" spans="1:15" ht="63">
      <c r="A41" s="109" t="s">
        <v>83</v>
      </c>
      <c r="B41" s="5">
        <v>1</v>
      </c>
      <c r="C41" s="5">
        <v>1</v>
      </c>
      <c r="D41" s="5">
        <v>1</v>
      </c>
      <c r="E41" s="5">
        <v>0</v>
      </c>
      <c r="F41" s="5">
        <v>5</v>
      </c>
      <c r="G41" s="5"/>
      <c r="H41" s="7" t="s">
        <v>40</v>
      </c>
      <c r="I41" s="9" t="s">
        <v>6</v>
      </c>
      <c r="J41" s="10">
        <v>3</v>
      </c>
      <c r="K41" s="10">
        <v>3</v>
      </c>
      <c r="L41" s="10">
        <v>3</v>
      </c>
      <c r="M41" s="10">
        <v>3</v>
      </c>
      <c r="N41" s="10">
        <f>SUM(J41:M41)</f>
        <v>12</v>
      </c>
      <c r="O41" s="5">
        <v>2017</v>
      </c>
    </row>
    <row r="42" spans="1:15" ht="47.25" customHeight="1">
      <c r="A42" s="109" t="s">
        <v>83</v>
      </c>
      <c r="B42" s="5">
        <v>1</v>
      </c>
      <c r="C42" s="5">
        <v>1</v>
      </c>
      <c r="D42" s="5">
        <v>1</v>
      </c>
      <c r="E42" s="5">
        <v>0</v>
      </c>
      <c r="F42" s="5">
        <v>6</v>
      </c>
      <c r="G42" s="5"/>
      <c r="H42" s="12" t="s">
        <v>101</v>
      </c>
      <c r="I42" s="9" t="s">
        <v>11</v>
      </c>
      <c r="J42" s="8" t="s">
        <v>12</v>
      </c>
      <c r="K42" s="8" t="s">
        <v>12</v>
      </c>
      <c r="L42" s="8" t="s">
        <v>12</v>
      </c>
      <c r="M42" s="8" t="s">
        <v>12</v>
      </c>
      <c r="N42" s="8" t="s">
        <v>12</v>
      </c>
      <c r="O42" s="5">
        <v>2017</v>
      </c>
    </row>
    <row r="43" spans="1:15" ht="51.75" customHeight="1">
      <c r="A43" s="109" t="s">
        <v>83</v>
      </c>
      <c r="B43" s="5">
        <v>1</v>
      </c>
      <c r="C43" s="5">
        <v>1</v>
      </c>
      <c r="D43" s="5">
        <v>1</v>
      </c>
      <c r="E43" s="5">
        <v>0</v>
      </c>
      <c r="F43" s="5">
        <v>6</v>
      </c>
      <c r="G43" s="5"/>
      <c r="H43" s="12" t="s">
        <v>107</v>
      </c>
      <c r="I43" s="9" t="s">
        <v>6</v>
      </c>
      <c r="J43" s="10">
        <v>1</v>
      </c>
      <c r="K43" s="10">
        <v>1</v>
      </c>
      <c r="L43" s="10">
        <v>1</v>
      </c>
      <c r="M43" s="10">
        <v>1</v>
      </c>
      <c r="N43" s="10">
        <f>SUM(J43:M43)</f>
        <v>4</v>
      </c>
      <c r="O43" s="5">
        <v>2017</v>
      </c>
    </row>
    <row r="44" spans="1:59" s="106" customFormat="1" ht="31.5">
      <c r="A44" s="109" t="s">
        <v>83</v>
      </c>
      <c r="B44" s="93">
        <v>1</v>
      </c>
      <c r="C44" s="93">
        <v>1</v>
      </c>
      <c r="D44" s="93">
        <v>2</v>
      </c>
      <c r="E44" s="93">
        <v>0</v>
      </c>
      <c r="F44" s="93">
        <v>0</v>
      </c>
      <c r="G44" s="93"/>
      <c r="H44" s="98" t="s">
        <v>53</v>
      </c>
      <c r="I44" s="95" t="s">
        <v>7</v>
      </c>
      <c r="J44" s="97">
        <f>SUM(J45:J46)</f>
        <v>439.8</v>
      </c>
      <c r="K44" s="97">
        <f>SUM(K45:K46)</f>
        <v>250</v>
      </c>
      <c r="L44" s="97">
        <f>SUM(L45:L46)</f>
        <v>250</v>
      </c>
      <c r="M44" s="97">
        <f>SUM(M45:M46)</f>
        <v>250</v>
      </c>
      <c r="N44" s="97">
        <f>SUM(J44:M44)</f>
        <v>1189.8</v>
      </c>
      <c r="O44" s="93">
        <v>2017</v>
      </c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06" customFormat="1" ht="15.75">
      <c r="A45" s="109" t="s">
        <v>83</v>
      </c>
      <c r="B45" s="93">
        <v>1</v>
      </c>
      <c r="C45" s="93">
        <v>1</v>
      </c>
      <c r="D45" s="93">
        <v>2</v>
      </c>
      <c r="E45" s="93">
        <v>0</v>
      </c>
      <c r="F45" s="93">
        <v>0</v>
      </c>
      <c r="G45" s="93">
        <v>3</v>
      </c>
      <c r="H45" s="98" t="s">
        <v>32</v>
      </c>
      <c r="I45" s="93" t="s">
        <v>8</v>
      </c>
      <c r="J45" s="97">
        <f>SUM(J49,)</f>
        <v>220</v>
      </c>
      <c r="K45" s="97">
        <f>SUM(K49,K51)</f>
        <v>250</v>
      </c>
      <c r="L45" s="97">
        <f>SUM(L49,L51)</f>
        <v>250</v>
      </c>
      <c r="M45" s="97">
        <f>SUM(M49,M51)</f>
        <v>250</v>
      </c>
      <c r="N45" s="97">
        <f>SUM(J45:M45)</f>
        <v>970</v>
      </c>
      <c r="O45" s="93">
        <v>2017</v>
      </c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06" customFormat="1" ht="15.75">
      <c r="A46" s="109" t="s">
        <v>83</v>
      </c>
      <c r="B46" s="93">
        <v>1</v>
      </c>
      <c r="C46" s="93">
        <v>1</v>
      </c>
      <c r="D46" s="93">
        <v>2</v>
      </c>
      <c r="E46" s="93">
        <v>0</v>
      </c>
      <c r="F46" s="93">
        <v>0</v>
      </c>
      <c r="G46" s="93">
        <v>2</v>
      </c>
      <c r="H46" s="98" t="s">
        <v>33</v>
      </c>
      <c r="I46" s="93" t="s">
        <v>8</v>
      </c>
      <c r="J46" s="97">
        <f>SUM(J51)</f>
        <v>219.8</v>
      </c>
      <c r="K46" s="97">
        <f>SUM(K51)</f>
        <v>0</v>
      </c>
      <c r="L46" s="97">
        <f>SUM(L51)</f>
        <v>0</v>
      </c>
      <c r="M46" s="97">
        <f>SUM(M51)</f>
        <v>0</v>
      </c>
      <c r="N46" s="97">
        <f>SUM(J46:M46)</f>
        <v>219.8</v>
      </c>
      <c r="O46" s="93">
        <v>2014</v>
      </c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15" ht="47.25">
      <c r="A47" s="109" t="s">
        <v>83</v>
      </c>
      <c r="B47" s="5">
        <v>1</v>
      </c>
      <c r="C47" s="5">
        <v>1</v>
      </c>
      <c r="D47" s="5">
        <v>2</v>
      </c>
      <c r="E47" s="5">
        <v>0</v>
      </c>
      <c r="F47" s="5">
        <v>0</v>
      </c>
      <c r="G47" s="5"/>
      <c r="H47" s="7" t="s">
        <v>52</v>
      </c>
      <c r="I47" s="9" t="s">
        <v>19</v>
      </c>
      <c r="J47" s="10">
        <v>11</v>
      </c>
      <c r="K47" s="10">
        <v>11</v>
      </c>
      <c r="L47" s="10">
        <v>11</v>
      </c>
      <c r="M47" s="10">
        <v>11</v>
      </c>
      <c r="N47" s="10">
        <f>SUM(J47:M47)</f>
        <v>44</v>
      </c>
      <c r="O47" s="5">
        <v>2017</v>
      </c>
    </row>
    <row r="48" spans="1:15" ht="63">
      <c r="A48" s="109" t="s">
        <v>83</v>
      </c>
      <c r="B48" s="5">
        <v>1</v>
      </c>
      <c r="C48" s="5">
        <v>1</v>
      </c>
      <c r="D48" s="5">
        <v>2</v>
      </c>
      <c r="E48" s="5">
        <v>0</v>
      </c>
      <c r="F48" s="5">
        <v>0</v>
      </c>
      <c r="G48" s="5"/>
      <c r="H48" s="7" t="s">
        <v>74</v>
      </c>
      <c r="I48" s="9" t="s">
        <v>19</v>
      </c>
      <c r="J48" s="10">
        <v>0</v>
      </c>
      <c r="K48" s="10">
        <v>1</v>
      </c>
      <c r="L48" s="44">
        <v>1.5</v>
      </c>
      <c r="M48" s="10">
        <v>2</v>
      </c>
      <c r="N48" s="10">
        <v>2</v>
      </c>
      <c r="O48" s="5">
        <v>2017</v>
      </c>
    </row>
    <row r="49" spans="1:15" ht="66.75" customHeight="1">
      <c r="A49" s="109" t="s">
        <v>83</v>
      </c>
      <c r="B49" s="58">
        <v>1</v>
      </c>
      <c r="C49" s="58">
        <v>1</v>
      </c>
      <c r="D49" s="58">
        <v>2</v>
      </c>
      <c r="E49" s="58">
        <v>0</v>
      </c>
      <c r="F49" s="58">
        <v>1</v>
      </c>
      <c r="G49" s="58">
        <v>3</v>
      </c>
      <c r="H49" s="59" t="s">
        <v>88</v>
      </c>
      <c r="I49" s="60" t="s">
        <v>7</v>
      </c>
      <c r="J49" s="63">
        <v>220</v>
      </c>
      <c r="K49" s="63">
        <v>250</v>
      </c>
      <c r="L49" s="63">
        <v>250</v>
      </c>
      <c r="M49" s="63">
        <v>250</v>
      </c>
      <c r="N49" s="63">
        <f>SUM(J49:M49)</f>
        <v>970</v>
      </c>
      <c r="O49" s="58">
        <v>2017</v>
      </c>
    </row>
    <row r="50" spans="1:15" ht="51" customHeight="1">
      <c r="A50" s="109" t="s">
        <v>83</v>
      </c>
      <c r="B50" s="5">
        <v>1</v>
      </c>
      <c r="C50" s="5">
        <v>1</v>
      </c>
      <c r="D50" s="5">
        <v>2</v>
      </c>
      <c r="E50" s="5">
        <v>0</v>
      </c>
      <c r="F50" s="5">
        <v>1</v>
      </c>
      <c r="G50" s="5"/>
      <c r="H50" s="7" t="s">
        <v>108</v>
      </c>
      <c r="I50" s="9" t="s">
        <v>6</v>
      </c>
      <c r="J50" s="10">
        <v>4</v>
      </c>
      <c r="K50" s="10">
        <v>4</v>
      </c>
      <c r="L50" s="10">
        <v>4</v>
      </c>
      <c r="M50" s="10">
        <v>4</v>
      </c>
      <c r="N50" s="10">
        <f>SUM(J50:M50)</f>
        <v>16</v>
      </c>
      <c r="O50" s="5">
        <v>2017</v>
      </c>
    </row>
    <row r="51" spans="1:15" ht="50.25" customHeight="1">
      <c r="A51" s="109" t="s">
        <v>83</v>
      </c>
      <c r="B51" s="58">
        <v>1</v>
      </c>
      <c r="C51" s="58">
        <v>1</v>
      </c>
      <c r="D51" s="58">
        <v>2</v>
      </c>
      <c r="E51" s="58">
        <v>0</v>
      </c>
      <c r="F51" s="58">
        <v>2</v>
      </c>
      <c r="G51" s="73">
        <v>2</v>
      </c>
      <c r="H51" s="64" t="s">
        <v>91</v>
      </c>
      <c r="I51" s="58" t="s">
        <v>7</v>
      </c>
      <c r="J51" s="74">
        <v>219.8</v>
      </c>
      <c r="K51" s="74">
        <v>0</v>
      </c>
      <c r="L51" s="74">
        <v>0</v>
      </c>
      <c r="M51" s="74">
        <v>0</v>
      </c>
      <c r="N51" s="63">
        <f>SUM(J51:M51)</f>
        <v>219.8</v>
      </c>
      <c r="O51" s="73">
        <v>2014</v>
      </c>
    </row>
    <row r="52" spans="1:15" ht="31.5">
      <c r="A52" s="109" t="s">
        <v>83</v>
      </c>
      <c r="B52" s="5">
        <v>1</v>
      </c>
      <c r="C52" s="16">
        <v>1</v>
      </c>
      <c r="D52" s="16">
        <v>2</v>
      </c>
      <c r="E52" s="16">
        <v>0</v>
      </c>
      <c r="F52" s="16">
        <v>2</v>
      </c>
      <c r="G52" s="16"/>
      <c r="H52" s="17" t="s">
        <v>111</v>
      </c>
      <c r="I52" s="5" t="s">
        <v>6</v>
      </c>
      <c r="J52" s="19">
        <v>1</v>
      </c>
      <c r="K52" s="19">
        <v>0</v>
      </c>
      <c r="L52" s="19">
        <v>0</v>
      </c>
      <c r="M52" s="19">
        <v>0</v>
      </c>
      <c r="N52" s="10">
        <f>SUM(J52:M52)</f>
        <v>1</v>
      </c>
      <c r="O52" s="16">
        <v>2014</v>
      </c>
    </row>
    <row r="53" spans="1:15" ht="93.75" customHeight="1">
      <c r="A53" s="109" t="s">
        <v>83</v>
      </c>
      <c r="B53" s="5">
        <v>1</v>
      </c>
      <c r="C53" s="5">
        <v>1</v>
      </c>
      <c r="D53" s="5">
        <v>2</v>
      </c>
      <c r="E53" s="5">
        <v>0</v>
      </c>
      <c r="F53" s="5">
        <v>3</v>
      </c>
      <c r="G53" s="5"/>
      <c r="H53" s="7" t="s">
        <v>92</v>
      </c>
      <c r="I53" s="9" t="s">
        <v>11</v>
      </c>
      <c r="J53" s="8" t="s">
        <v>12</v>
      </c>
      <c r="K53" s="8" t="s">
        <v>12</v>
      </c>
      <c r="L53" s="8" t="s">
        <v>12</v>
      </c>
      <c r="M53" s="8" t="s">
        <v>12</v>
      </c>
      <c r="N53" s="8" t="s">
        <v>12</v>
      </c>
      <c r="O53" s="5">
        <v>2017</v>
      </c>
    </row>
    <row r="54" spans="1:15" ht="94.5">
      <c r="A54" s="109" t="s">
        <v>83</v>
      </c>
      <c r="B54" s="5">
        <v>1</v>
      </c>
      <c r="C54" s="5">
        <v>1</v>
      </c>
      <c r="D54" s="5">
        <v>2</v>
      </c>
      <c r="E54" s="5">
        <v>0</v>
      </c>
      <c r="F54" s="5">
        <v>3</v>
      </c>
      <c r="G54" s="5"/>
      <c r="H54" s="7" t="s">
        <v>109</v>
      </c>
      <c r="I54" s="9" t="s">
        <v>6</v>
      </c>
      <c r="J54" s="10">
        <v>3</v>
      </c>
      <c r="K54" s="10">
        <v>3</v>
      </c>
      <c r="L54" s="10">
        <v>3</v>
      </c>
      <c r="M54" s="10">
        <v>3</v>
      </c>
      <c r="N54" s="10">
        <f>SUM(J54:M54)</f>
        <v>12</v>
      </c>
      <c r="O54" s="5">
        <v>2017</v>
      </c>
    </row>
    <row r="55" spans="1:15" ht="78.75">
      <c r="A55" s="109" t="s">
        <v>83</v>
      </c>
      <c r="B55" s="5">
        <v>1</v>
      </c>
      <c r="C55" s="5">
        <v>1</v>
      </c>
      <c r="D55" s="5">
        <v>2</v>
      </c>
      <c r="E55" s="5">
        <v>0</v>
      </c>
      <c r="F55" s="5">
        <v>4</v>
      </c>
      <c r="G55" s="5"/>
      <c r="H55" s="7" t="s">
        <v>93</v>
      </c>
      <c r="I55" s="9" t="s">
        <v>11</v>
      </c>
      <c r="J55" s="8" t="s">
        <v>12</v>
      </c>
      <c r="K55" s="8" t="s">
        <v>12</v>
      </c>
      <c r="L55" s="8" t="s">
        <v>12</v>
      </c>
      <c r="M55" s="8" t="s">
        <v>12</v>
      </c>
      <c r="N55" s="8" t="s">
        <v>12</v>
      </c>
      <c r="O55" s="5">
        <v>2017</v>
      </c>
    </row>
    <row r="56" spans="1:15" ht="64.5" customHeight="1">
      <c r="A56" s="109" t="s">
        <v>83</v>
      </c>
      <c r="B56" s="5">
        <v>1</v>
      </c>
      <c r="C56" s="5">
        <v>1</v>
      </c>
      <c r="D56" s="5">
        <v>2</v>
      </c>
      <c r="E56" s="5">
        <v>0</v>
      </c>
      <c r="F56" s="5">
        <v>4</v>
      </c>
      <c r="G56" s="5"/>
      <c r="H56" s="12" t="s">
        <v>110</v>
      </c>
      <c r="I56" s="9" t="s">
        <v>6</v>
      </c>
      <c r="J56" s="10">
        <v>3</v>
      </c>
      <c r="K56" s="10">
        <v>3</v>
      </c>
      <c r="L56" s="10">
        <v>3</v>
      </c>
      <c r="M56" s="10">
        <v>3</v>
      </c>
      <c r="N56" s="10">
        <f>SUM(J56:M56)</f>
        <v>12</v>
      </c>
      <c r="O56" s="5">
        <v>2017</v>
      </c>
    </row>
    <row r="57" spans="1:15" ht="47.25">
      <c r="A57" s="109" t="s">
        <v>83</v>
      </c>
      <c r="B57" s="81">
        <v>1</v>
      </c>
      <c r="C57" s="81">
        <v>2</v>
      </c>
      <c r="D57" s="81">
        <v>0</v>
      </c>
      <c r="E57" s="81">
        <v>0</v>
      </c>
      <c r="F57" s="81">
        <v>0</v>
      </c>
      <c r="G57" s="81"/>
      <c r="H57" s="83" t="s">
        <v>29</v>
      </c>
      <c r="I57" s="84" t="s">
        <v>8</v>
      </c>
      <c r="J57" s="82">
        <f>SUM(J60,J74)</f>
        <v>2560</v>
      </c>
      <c r="K57" s="82">
        <f>SUM(K60,K74)</f>
        <v>2884.4</v>
      </c>
      <c r="L57" s="82">
        <f>SUM(L60,L74)</f>
        <v>3180</v>
      </c>
      <c r="M57" s="82">
        <f>SUM(M60,M74)</f>
        <v>3180</v>
      </c>
      <c r="N57" s="85">
        <f>SUM(J57:M57)</f>
        <v>11804.4</v>
      </c>
      <c r="O57" s="81">
        <v>2017</v>
      </c>
    </row>
    <row r="58" spans="1:15" ht="15.75">
      <c r="A58" s="109" t="s">
        <v>83</v>
      </c>
      <c r="B58" s="81">
        <v>1</v>
      </c>
      <c r="C58" s="81">
        <v>2</v>
      </c>
      <c r="D58" s="81">
        <v>0</v>
      </c>
      <c r="E58" s="81">
        <v>0</v>
      </c>
      <c r="F58" s="81">
        <v>0</v>
      </c>
      <c r="G58" s="81">
        <v>3</v>
      </c>
      <c r="H58" s="87" t="s">
        <v>32</v>
      </c>
      <c r="I58" s="88" t="s">
        <v>7</v>
      </c>
      <c r="J58" s="82">
        <f>SUM(J66,J80)</f>
        <v>2560</v>
      </c>
      <c r="K58" s="82">
        <f>SUM(K66,K80)</f>
        <v>2780</v>
      </c>
      <c r="L58" s="82">
        <f>SUM(L66,L80)</f>
        <v>3180</v>
      </c>
      <c r="M58" s="82">
        <f>SUM(M66,M80)</f>
        <v>3180</v>
      </c>
      <c r="N58" s="82">
        <f>SUM(N66,N80)</f>
        <v>11700</v>
      </c>
      <c r="O58" s="81">
        <v>2017</v>
      </c>
    </row>
    <row r="59" spans="1:15" ht="15.75">
      <c r="A59" s="109" t="s">
        <v>83</v>
      </c>
      <c r="B59" s="81">
        <v>1</v>
      </c>
      <c r="C59" s="81">
        <v>2</v>
      </c>
      <c r="D59" s="81">
        <v>0</v>
      </c>
      <c r="E59" s="81">
        <v>0</v>
      </c>
      <c r="F59" s="81">
        <v>0</v>
      </c>
      <c r="G59" s="81">
        <v>2</v>
      </c>
      <c r="H59" s="87" t="s">
        <v>33</v>
      </c>
      <c r="I59" s="88" t="s">
        <v>7</v>
      </c>
      <c r="J59" s="82"/>
      <c r="K59" s="82">
        <f>SUM(K68,K76)</f>
        <v>104.4</v>
      </c>
      <c r="L59" s="82"/>
      <c r="M59" s="82"/>
      <c r="N59" s="82">
        <f>SUM(N68,N76)</f>
        <v>104.4</v>
      </c>
      <c r="O59" s="81">
        <v>2015</v>
      </c>
    </row>
    <row r="60" spans="1:15" ht="47.25">
      <c r="A60" s="109" t="s">
        <v>83</v>
      </c>
      <c r="B60" s="93">
        <v>1</v>
      </c>
      <c r="C60" s="93">
        <v>2</v>
      </c>
      <c r="D60" s="93">
        <v>1</v>
      </c>
      <c r="E60" s="93">
        <v>0</v>
      </c>
      <c r="F60" s="93">
        <v>0</v>
      </c>
      <c r="G60" s="93"/>
      <c r="H60" s="102" t="s">
        <v>51</v>
      </c>
      <c r="I60" s="95" t="s">
        <v>8</v>
      </c>
      <c r="J60" s="103">
        <f>SUM(J65)</f>
        <v>360</v>
      </c>
      <c r="K60" s="103">
        <v>479.4</v>
      </c>
      <c r="L60" s="103">
        <f>SUM(L65)</f>
        <v>440</v>
      </c>
      <c r="M60" s="103">
        <f>SUM(M65)</f>
        <v>440</v>
      </c>
      <c r="N60" s="103">
        <v>1719.4</v>
      </c>
      <c r="O60" s="93">
        <v>2017</v>
      </c>
    </row>
    <row r="61" spans="1:15" ht="15.75">
      <c r="A61" s="109" t="s">
        <v>83</v>
      </c>
      <c r="B61" s="93">
        <v>1</v>
      </c>
      <c r="C61" s="93">
        <v>2</v>
      </c>
      <c r="D61" s="93">
        <v>1</v>
      </c>
      <c r="E61" s="93">
        <v>0</v>
      </c>
      <c r="F61" s="93">
        <v>0</v>
      </c>
      <c r="G61" s="93">
        <v>3</v>
      </c>
      <c r="H61" s="98" t="s">
        <v>32</v>
      </c>
      <c r="I61" s="95" t="s">
        <v>7</v>
      </c>
      <c r="J61" s="99">
        <v>360</v>
      </c>
      <c r="K61" s="104">
        <v>400</v>
      </c>
      <c r="L61" s="104">
        <v>440</v>
      </c>
      <c r="M61" s="99">
        <v>440</v>
      </c>
      <c r="N61" s="96">
        <f>SUM(J61:K61:L61:M61)</f>
        <v>1640</v>
      </c>
      <c r="O61" s="93">
        <v>2017</v>
      </c>
    </row>
    <row r="62" spans="1:15" ht="18.75" customHeight="1">
      <c r="A62" s="109" t="s">
        <v>83</v>
      </c>
      <c r="B62" s="93">
        <v>1</v>
      </c>
      <c r="C62" s="93">
        <v>2</v>
      </c>
      <c r="D62" s="93">
        <v>1</v>
      </c>
      <c r="E62" s="93">
        <v>0</v>
      </c>
      <c r="F62" s="93">
        <v>0</v>
      </c>
      <c r="G62" s="93">
        <v>2</v>
      </c>
      <c r="H62" s="98" t="s">
        <v>33</v>
      </c>
      <c r="I62" s="95" t="s">
        <v>7</v>
      </c>
      <c r="J62" s="99"/>
      <c r="K62" s="104">
        <v>79.4</v>
      </c>
      <c r="L62" s="104"/>
      <c r="M62" s="99"/>
      <c r="N62" s="104">
        <v>79.4</v>
      </c>
      <c r="O62" s="93">
        <v>2015</v>
      </c>
    </row>
    <row r="63" spans="1:15" ht="63">
      <c r="A63" s="109" t="s">
        <v>83</v>
      </c>
      <c r="B63" s="5">
        <v>1</v>
      </c>
      <c r="C63" s="5">
        <v>2</v>
      </c>
      <c r="D63" s="5">
        <v>1</v>
      </c>
      <c r="E63" s="5">
        <v>0</v>
      </c>
      <c r="F63" s="5">
        <v>0</v>
      </c>
      <c r="G63" s="5"/>
      <c r="H63" s="12" t="s">
        <v>50</v>
      </c>
      <c r="I63" s="9" t="s">
        <v>19</v>
      </c>
      <c r="J63" s="8" t="s">
        <v>14</v>
      </c>
      <c r="K63" s="8" t="s">
        <v>15</v>
      </c>
      <c r="L63" s="8" t="s">
        <v>16</v>
      </c>
      <c r="M63" s="8" t="s">
        <v>16</v>
      </c>
      <c r="N63" s="13" t="s">
        <v>16</v>
      </c>
      <c r="O63" s="5">
        <v>2017</v>
      </c>
    </row>
    <row r="64" spans="1:15" ht="63">
      <c r="A64" s="109" t="s">
        <v>83</v>
      </c>
      <c r="B64" s="5">
        <v>1</v>
      </c>
      <c r="C64" s="5">
        <v>2</v>
      </c>
      <c r="D64" s="5">
        <v>1</v>
      </c>
      <c r="E64" s="5">
        <v>0</v>
      </c>
      <c r="F64" s="5">
        <v>0</v>
      </c>
      <c r="G64" s="5"/>
      <c r="H64" s="12" t="s">
        <v>60</v>
      </c>
      <c r="I64" s="9" t="s">
        <v>9</v>
      </c>
      <c r="J64" s="10">
        <v>312</v>
      </c>
      <c r="K64" s="10">
        <v>320</v>
      </c>
      <c r="L64" s="10">
        <v>330</v>
      </c>
      <c r="M64" s="10">
        <v>330</v>
      </c>
      <c r="N64" s="24">
        <f>SUM(J64:K64:L64:M64)</f>
        <v>1292</v>
      </c>
      <c r="O64" s="5">
        <v>2017</v>
      </c>
    </row>
    <row r="65" spans="1:15" ht="63.75" customHeight="1">
      <c r="A65" s="109" t="s">
        <v>83</v>
      </c>
      <c r="B65" s="58">
        <v>1</v>
      </c>
      <c r="C65" s="58">
        <v>2</v>
      </c>
      <c r="D65" s="58">
        <v>1</v>
      </c>
      <c r="E65" s="58">
        <v>0</v>
      </c>
      <c r="F65" s="58">
        <v>1</v>
      </c>
      <c r="G65" s="58"/>
      <c r="H65" s="66" t="s">
        <v>89</v>
      </c>
      <c r="I65" s="60" t="s">
        <v>7</v>
      </c>
      <c r="J65" s="61">
        <v>360</v>
      </c>
      <c r="K65" s="67">
        <v>400</v>
      </c>
      <c r="L65" s="67">
        <v>440</v>
      </c>
      <c r="M65" s="61">
        <v>440</v>
      </c>
      <c r="N65" s="65">
        <f>SUM(J65:K65:L65:M65)</f>
        <v>1640</v>
      </c>
      <c r="O65" s="58">
        <v>2017</v>
      </c>
    </row>
    <row r="66" spans="1:15" ht="20.25" customHeight="1" hidden="1">
      <c r="A66" s="109" t="s">
        <v>83</v>
      </c>
      <c r="B66" s="5">
        <v>1</v>
      </c>
      <c r="C66" s="58">
        <v>2</v>
      </c>
      <c r="D66" s="58">
        <v>1</v>
      </c>
      <c r="E66" s="58">
        <v>1</v>
      </c>
      <c r="F66" s="58">
        <v>0</v>
      </c>
      <c r="G66" s="58">
        <v>3</v>
      </c>
      <c r="H66" s="59" t="s">
        <v>32</v>
      </c>
      <c r="I66" s="60" t="s">
        <v>7</v>
      </c>
      <c r="J66" s="61">
        <v>360</v>
      </c>
      <c r="K66" s="67">
        <v>400</v>
      </c>
      <c r="L66" s="67">
        <v>440</v>
      </c>
      <c r="M66" s="61">
        <v>440</v>
      </c>
      <c r="N66" s="65">
        <f>SUM(J66:K66:L66:M66)</f>
        <v>1640</v>
      </c>
      <c r="O66" s="58">
        <v>2017</v>
      </c>
    </row>
    <row r="67" spans="1:15" ht="20.25" customHeight="1">
      <c r="A67" s="109" t="s">
        <v>83</v>
      </c>
      <c r="B67" s="58">
        <v>1</v>
      </c>
      <c r="C67" s="58">
        <v>2</v>
      </c>
      <c r="D67" s="58">
        <v>1</v>
      </c>
      <c r="E67" s="58">
        <v>0</v>
      </c>
      <c r="F67" s="58">
        <v>1</v>
      </c>
      <c r="G67" s="58">
        <v>3</v>
      </c>
      <c r="H67" s="59" t="s">
        <v>32</v>
      </c>
      <c r="I67" s="60" t="s">
        <v>7</v>
      </c>
      <c r="J67" s="61">
        <v>360</v>
      </c>
      <c r="K67" s="67">
        <v>400</v>
      </c>
      <c r="L67" s="67">
        <v>440</v>
      </c>
      <c r="M67" s="61">
        <v>440</v>
      </c>
      <c r="N67" s="65">
        <f>SUM(J67:K67:L67:M67)</f>
        <v>1640</v>
      </c>
      <c r="O67" s="58">
        <v>2017</v>
      </c>
    </row>
    <row r="68" spans="1:15" ht="20.25" customHeight="1">
      <c r="A68" s="109" t="s">
        <v>83</v>
      </c>
      <c r="B68" s="58">
        <v>1</v>
      </c>
      <c r="C68" s="58">
        <v>2</v>
      </c>
      <c r="D68" s="58">
        <v>1</v>
      </c>
      <c r="E68" s="58">
        <v>0</v>
      </c>
      <c r="F68" s="58">
        <v>1</v>
      </c>
      <c r="G68" s="58">
        <v>2</v>
      </c>
      <c r="H68" s="59" t="s">
        <v>33</v>
      </c>
      <c r="I68" s="60" t="s">
        <v>7</v>
      </c>
      <c r="J68" s="61">
        <v>0</v>
      </c>
      <c r="K68" s="67">
        <v>79.4</v>
      </c>
      <c r="L68" s="67">
        <v>0</v>
      </c>
      <c r="M68" s="61">
        <v>0</v>
      </c>
      <c r="N68" s="67">
        <v>79.4</v>
      </c>
      <c r="O68" s="58">
        <v>2015</v>
      </c>
    </row>
    <row r="69" spans="1:15" ht="32.25" customHeight="1">
      <c r="A69" s="109" t="s">
        <v>83</v>
      </c>
      <c r="B69" s="5">
        <v>1</v>
      </c>
      <c r="C69" s="5">
        <v>2</v>
      </c>
      <c r="D69" s="5">
        <v>1</v>
      </c>
      <c r="E69" s="5">
        <v>0</v>
      </c>
      <c r="F69" s="5">
        <v>1</v>
      </c>
      <c r="G69" s="5"/>
      <c r="H69" s="14" t="s">
        <v>48</v>
      </c>
      <c r="I69" s="9" t="s">
        <v>6</v>
      </c>
      <c r="J69" s="10">
        <v>38</v>
      </c>
      <c r="K69" s="46">
        <v>46</v>
      </c>
      <c r="L69" s="46">
        <v>45</v>
      </c>
      <c r="M69" s="10">
        <v>45</v>
      </c>
      <c r="N69" s="10">
        <f>SUM(J69:M69)</f>
        <v>174</v>
      </c>
      <c r="O69" s="5">
        <v>2017</v>
      </c>
    </row>
    <row r="70" spans="1:15" ht="64.5" customHeight="1">
      <c r="A70" s="109" t="s">
        <v>83</v>
      </c>
      <c r="B70" s="5">
        <v>1</v>
      </c>
      <c r="C70" s="5">
        <v>2</v>
      </c>
      <c r="D70" s="5">
        <v>1</v>
      </c>
      <c r="E70" s="5">
        <v>0</v>
      </c>
      <c r="F70" s="5">
        <v>2</v>
      </c>
      <c r="G70" s="5"/>
      <c r="H70" s="14" t="s">
        <v>58</v>
      </c>
      <c r="I70" s="9" t="s">
        <v>11</v>
      </c>
      <c r="J70" s="8" t="s">
        <v>12</v>
      </c>
      <c r="K70" s="8" t="s">
        <v>12</v>
      </c>
      <c r="L70" s="8" t="s">
        <v>12</v>
      </c>
      <c r="M70" s="8" t="s">
        <v>12</v>
      </c>
      <c r="N70" s="8" t="s">
        <v>12</v>
      </c>
      <c r="O70" s="5">
        <v>2017</v>
      </c>
    </row>
    <row r="71" spans="1:15" ht="31.5">
      <c r="A71" s="109" t="s">
        <v>83</v>
      </c>
      <c r="B71" s="5">
        <v>1</v>
      </c>
      <c r="C71" s="5">
        <v>2</v>
      </c>
      <c r="D71" s="5">
        <v>1</v>
      </c>
      <c r="E71" s="5">
        <v>0</v>
      </c>
      <c r="F71" s="5">
        <v>2</v>
      </c>
      <c r="G71" s="5"/>
      <c r="H71" s="14" t="s">
        <v>49</v>
      </c>
      <c r="I71" s="9" t="s">
        <v>6</v>
      </c>
      <c r="J71" s="10">
        <v>1</v>
      </c>
      <c r="K71" s="10">
        <v>1</v>
      </c>
      <c r="L71" s="10">
        <v>1</v>
      </c>
      <c r="M71" s="10">
        <v>1</v>
      </c>
      <c r="N71" s="24">
        <f>SUM(J71:M71)</f>
        <v>4</v>
      </c>
      <c r="O71" s="5">
        <v>2017</v>
      </c>
    </row>
    <row r="72" spans="1:15" ht="82.5" customHeight="1">
      <c r="A72" s="109" t="s">
        <v>83</v>
      </c>
      <c r="B72" s="5">
        <v>1</v>
      </c>
      <c r="C72" s="5">
        <v>2</v>
      </c>
      <c r="D72" s="5">
        <v>1</v>
      </c>
      <c r="E72" s="5">
        <v>0</v>
      </c>
      <c r="F72" s="5">
        <v>3</v>
      </c>
      <c r="G72" s="5"/>
      <c r="H72" s="14" t="s">
        <v>76</v>
      </c>
      <c r="I72" s="9" t="s">
        <v>11</v>
      </c>
      <c r="J72" s="8" t="s">
        <v>12</v>
      </c>
      <c r="K72" s="8" t="s">
        <v>12</v>
      </c>
      <c r="L72" s="8" t="s">
        <v>12</v>
      </c>
      <c r="M72" s="8" t="s">
        <v>12</v>
      </c>
      <c r="N72" s="8" t="s">
        <v>12</v>
      </c>
      <c r="O72" s="5">
        <v>2017</v>
      </c>
    </row>
    <row r="73" spans="1:15" ht="69" customHeight="1">
      <c r="A73" s="109" t="s">
        <v>83</v>
      </c>
      <c r="B73" s="5">
        <v>1</v>
      </c>
      <c r="C73" s="5">
        <v>2</v>
      </c>
      <c r="D73" s="5">
        <v>1</v>
      </c>
      <c r="E73" s="5">
        <v>0</v>
      </c>
      <c r="F73" s="5">
        <v>3</v>
      </c>
      <c r="G73" s="5"/>
      <c r="H73" s="14" t="s">
        <v>112</v>
      </c>
      <c r="I73" s="9" t="s">
        <v>6</v>
      </c>
      <c r="J73" s="10">
        <v>6</v>
      </c>
      <c r="K73" s="10">
        <v>6</v>
      </c>
      <c r="L73" s="10">
        <v>6</v>
      </c>
      <c r="M73" s="10">
        <v>6</v>
      </c>
      <c r="N73" s="24">
        <f aca="true" t="shared" si="2" ref="N73:N79">SUM(J73:M73)</f>
        <v>24</v>
      </c>
      <c r="O73" s="5">
        <v>2017</v>
      </c>
    </row>
    <row r="74" spans="1:15" ht="63">
      <c r="A74" s="109" t="s">
        <v>83</v>
      </c>
      <c r="B74" s="93">
        <v>1</v>
      </c>
      <c r="C74" s="93">
        <v>2</v>
      </c>
      <c r="D74" s="93">
        <v>2</v>
      </c>
      <c r="E74" s="93">
        <v>0</v>
      </c>
      <c r="F74" s="93">
        <v>0</v>
      </c>
      <c r="G74" s="93"/>
      <c r="H74" s="100" t="s">
        <v>54</v>
      </c>
      <c r="I74" s="95" t="s">
        <v>8</v>
      </c>
      <c r="J74" s="99">
        <f>SUM(J79)</f>
        <v>2200</v>
      </c>
      <c r="K74" s="99">
        <v>2405</v>
      </c>
      <c r="L74" s="99">
        <f>SUM(L79)</f>
        <v>2740</v>
      </c>
      <c r="M74" s="99">
        <v>2740</v>
      </c>
      <c r="N74" s="99">
        <f t="shared" si="2"/>
        <v>10085</v>
      </c>
      <c r="O74" s="93">
        <v>2017</v>
      </c>
    </row>
    <row r="75" spans="1:15" ht="15.75">
      <c r="A75" s="109" t="s">
        <v>83</v>
      </c>
      <c r="B75" s="93">
        <v>1</v>
      </c>
      <c r="C75" s="93">
        <v>2</v>
      </c>
      <c r="D75" s="93">
        <v>2</v>
      </c>
      <c r="E75" s="93">
        <v>0</v>
      </c>
      <c r="F75" s="93">
        <v>0</v>
      </c>
      <c r="G75" s="93">
        <v>3</v>
      </c>
      <c r="H75" s="98" t="s">
        <v>32</v>
      </c>
      <c r="I75" s="93" t="s">
        <v>8</v>
      </c>
      <c r="J75" s="97">
        <v>2200</v>
      </c>
      <c r="K75" s="97">
        <v>2380</v>
      </c>
      <c r="L75" s="97">
        <v>2740</v>
      </c>
      <c r="M75" s="97">
        <v>2740</v>
      </c>
      <c r="N75" s="99">
        <f t="shared" si="2"/>
        <v>10060</v>
      </c>
      <c r="O75" s="93">
        <v>2017</v>
      </c>
    </row>
    <row r="76" spans="1:15" ht="18.75" customHeight="1">
      <c r="A76" s="109" t="s">
        <v>83</v>
      </c>
      <c r="B76" s="93">
        <v>1</v>
      </c>
      <c r="C76" s="93">
        <v>2</v>
      </c>
      <c r="D76" s="93">
        <v>2</v>
      </c>
      <c r="E76" s="93">
        <v>0</v>
      </c>
      <c r="F76" s="93">
        <v>0</v>
      </c>
      <c r="G76" s="93">
        <v>2</v>
      </c>
      <c r="H76" s="98" t="s">
        <v>33</v>
      </c>
      <c r="I76" s="93" t="s">
        <v>8</v>
      </c>
      <c r="J76" s="105">
        <v>0</v>
      </c>
      <c r="K76" s="105">
        <v>25</v>
      </c>
      <c r="L76" s="105">
        <v>0</v>
      </c>
      <c r="M76" s="105">
        <v>0</v>
      </c>
      <c r="N76" s="99">
        <f t="shared" si="2"/>
        <v>25</v>
      </c>
      <c r="O76" s="93">
        <v>2015</v>
      </c>
    </row>
    <row r="77" spans="1:15" ht="63">
      <c r="A77" s="109" t="s">
        <v>83</v>
      </c>
      <c r="B77" s="5">
        <v>1</v>
      </c>
      <c r="C77" s="5">
        <v>2</v>
      </c>
      <c r="D77" s="5">
        <v>2</v>
      </c>
      <c r="E77" s="5">
        <v>0</v>
      </c>
      <c r="F77" s="5">
        <v>0</v>
      </c>
      <c r="G77" s="5"/>
      <c r="H77" s="53" t="s">
        <v>55</v>
      </c>
      <c r="I77" s="35" t="s">
        <v>6</v>
      </c>
      <c r="J77" s="36">
        <v>42</v>
      </c>
      <c r="K77" s="36">
        <v>45</v>
      </c>
      <c r="L77" s="36">
        <v>48</v>
      </c>
      <c r="M77" s="36">
        <v>48</v>
      </c>
      <c r="N77" s="36">
        <f t="shared" si="2"/>
        <v>183</v>
      </c>
      <c r="O77" s="32">
        <v>2017</v>
      </c>
    </row>
    <row r="78" spans="1:15" ht="51" customHeight="1">
      <c r="A78" s="109" t="s">
        <v>83</v>
      </c>
      <c r="B78" s="5">
        <v>1</v>
      </c>
      <c r="C78" s="5">
        <v>2</v>
      </c>
      <c r="D78" s="5">
        <v>2</v>
      </c>
      <c r="E78" s="5">
        <v>0</v>
      </c>
      <c r="F78" s="5">
        <v>0</v>
      </c>
      <c r="G78" s="34"/>
      <c r="H78" s="12" t="s">
        <v>59</v>
      </c>
      <c r="I78" s="5" t="s">
        <v>6</v>
      </c>
      <c r="J78" s="5">
        <v>1500</v>
      </c>
      <c r="K78" s="5">
        <v>1500</v>
      </c>
      <c r="L78" s="5">
        <v>650</v>
      </c>
      <c r="M78" s="5">
        <v>650</v>
      </c>
      <c r="N78" s="8">
        <f t="shared" si="2"/>
        <v>4300</v>
      </c>
      <c r="O78" s="5">
        <v>2017</v>
      </c>
    </row>
    <row r="79" spans="1:16" ht="63">
      <c r="A79" s="109" t="s">
        <v>83</v>
      </c>
      <c r="B79" s="58">
        <v>1</v>
      </c>
      <c r="C79" s="58">
        <v>2</v>
      </c>
      <c r="D79" s="58">
        <v>2</v>
      </c>
      <c r="E79" s="58">
        <v>0</v>
      </c>
      <c r="F79" s="58">
        <v>1</v>
      </c>
      <c r="G79" s="68"/>
      <c r="H79" s="69" t="s">
        <v>90</v>
      </c>
      <c r="I79" s="58" t="s">
        <v>8</v>
      </c>
      <c r="J79" s="63">
        <v>2200</v>
      </c>
      <c r="K79" s="61">
        <v>2405</v>
      </c>
      <c r="L79" s="63">
        <v>2740</v>
      </c>
      <c r="M79" s="63">
        <v>2740</v>
      </c>
      <c r="N79" s="63">
        <f t="shared" si="2"/>
        <v>10085</v>
      </c>
      <c r="O79" s="58">
        <v>2017</v>
      </c>
      <c r="P79" s="4"/>
    </row>
    <row r="80" spans="1:16" ht="15.75" hidden="1">
      <c r="A80" s="109" t="s">
        <v>83</v>
      </c>
      <c r="B80" s="58">
        <v>1</v>
      </c>
      <c r="C80" s="58">
        <v>2</v>
      </c>
      <c r="D80" s="58">
        <v>1</v>
      </c>
      <c r="E80" s="58">
        <v>2</v>
      </c>
      <c r="F80" s="58">
        <v>0</v>
      </c>
      <c r="G80" s="68">
        <v>3</v>
      </c>
      <c r="H80" s="59" t="s">
        <v>32</v>
      </c>
      <c r="I80" s="58" t="s">
        <v>8</v>
      </c>
      <c r="J80" s="63">
        <v>2200</v>
      </c>
      <c r="K80" s="63">
        <v>2380</v>
      </c>
      <c r="L80" s="63">
        <v>2740</v>
      </c>
      <c r="M80" s="63">
        <v>2740</v>
      </c>
      <c r="N80" s="63">
        <v>10060</v>
      </c>
      <c r="O80" s="58">
        <v>2017</v>
      </c>
      <c r="P80" s="4"/>
    </row>
    <row r="81" spans="1:16" ht="15.75">
      <c r="A81" s="109" t="s">
        <v>83</v>
      </c>
      <c r="B81" s="58">
        <v>1</v>
      </c>
      <c r="C81" s="58">
        <v>2</v>
      </c>
      <c r="D81" s="58">
        <v>2</v>
      </c>
      <c r="E81" s="58">
        <v>0</v>
      </c>
      <c r="F81" s="58">
        <v>1</v>
      </c>
      <c r="G81" s="58">
        <v>3</v>
      </c>
      <c r="H81" s="59" t="s">
        <v>32</v>
      </c>
      <c r="I81" s="58" t="s">
        <v>8</v>
      </c>
      <c r="J81" s="63">
        <v>2200</v>
      </c>
      <c r="K81" s="63">
        <v>2380</v>
      </c>
      <c r="L81" s="63">
        <v>2740</v>
      </c>
      <c r="M81" s="63">
        <v>2740</v>
      </c>
      <c r="N81" s="61">
        <f>SUM(J81:M81)</f>
        <v>10060</v>
      </c>
      <c r="O81" s="58">
        <v>2017</v>
      </c>
      <c r="P81" s="4"/>
    </row>
    <row r="82" spans="1:16" ht="15.75">
      <c r="A82" s="109" t="s">
        <v>83</v>
      </c>
      <c r="B82" s="58">
        <v>1</v>
      </c>
      <c r="C82" s="58">
        <v>2</v>
      </c>
      <c r="D82" s="58">
        <v>2</v>
      </c>
      <c r="E82" s="58">
        <v>0</v>
      </c>
      <c r="F82" s="58">
        <v>1</v>
      </c>
      <c r="G82" s="58">
        <v>2</v>
      </c>
      <c r="H82" s="59" t="s">
        <v>33</v>
      </c>
      <c r="I82" s="58" t="s">
        <v>8</v>
      </c>
      <c r="J82" s="119">
        <v>0</v>
      </c>
      <c r="K82" s="119">
        <v>25</v>
      </c>
      <c r="L82" s="119">
        <v>0</v>
      </c>
      <c r="M82" s="119">
        <v>0</v>
      </c>
      <c r="N82" s="61">
        <f>SUM(J82:M82)</f>
        <v>25</v>
      </c>
      <c r="O82" s="58">
        <v>2015</v>
      </c>
      <c r="P82" s="4"/>
    </row>
    <row r="83" spans="1:16" ht="48.75" customHeight="1">
      <c r="A83" s="109" t="s">
        <v>83</v>
      </c>
      <c r="B83" s="5">
        <v>1</v>
      </c>
      <c r="C83" s="5">
        <v>2</v>
      </c>
      <c r="D83" s="5">
        <v>2</v>
      </c>
      <c r="E83" s="5">
        <v>0</v>
      </c>
      <c r="F83" s="5">
        <v>1</v>
      </c>
      <c r="G83" s="5"/>
      <c r="H83" s="54" t="s">
        <v>57</v>
      </c>
      <c r="I83" s="55" t="s">
        <v>6</v>
      </c>
      <c r="J83" s="56">
        <v>60</v>
      </c>
      <c r="K83" s="56">
        <v>70</v>
      </c>
      <c r="L83" s="56">
        <v>80</v>
      </c>
      <c r="M83" s="56">
        <v>80</v>
      </c>
      <c r="N83" s="56">
        <f>SUM(J83:M83)</f>
        <v>290</v>
      </c>
      <c r="O83" s="33">
        <v>2017</v>
      </c>
      <c r="P83" s="4"/>
    </row>
    <row r="84" spans="1:15" ht="81" customHeight="1">
      <c r="A84" s="109" t="s">
        <v>83</v>
      </c>
      <c r="B84" s="5">
        <v>1</v>
      </c>
      <c r="C84" s="5">
        <v>2</v>
      </c>
      <c r="D84" s="5">
        <v>2</v>
      </c>
      <c r="E84" s="5">
        <v>0</v>
      </c>
      <c r="F84" s="5">
        <v>2</v>
      </c>
      <c r="G84" s="5"/>
      <c r="H84" s="49" t="s">
        <v>63</v>
      </c>
      <c r="I84" s="9" t="s">
        <v>11</v>
      </c>
      <c r="J84" s="13" t="s">
        <v>12</v>
      </c>
      <c r="K84" s="13" t="s">
        <v>12</v>
      </c>
      <c r="L84" s="13" t="s">
        <v>12</v>
      </c>
      <c r="M84" s="13" t="s">
        <v>12</v>
      </c>
      <c r="N84" s="13" t="s">
        <v>12</v>
      </c>
      <c r="O84" s="5">
        <v>2017</v>
      </c>
    </row>
    <row r="85" spans="1:15" ht="66" customHeight="1">
      <c r="A85" s="109" t="s">
        <v>83</v>
      </c>
      <c r="B85" s="5">
        <v>1</v>
      </c>
      <c r="C85" s="5">
        <v>2</v>
      </c>
      <c r="D85" s="5">
        <v>2</v>
      </c>
      <c r="E85" s="5">
        <v>0</v>
      </c>
      <c r="F85" s="5">
        <v>2</v>
      </c>
      <c r="G85" s="5"/>
      <c r="H85" s="14" t="s">
        <v>113</v>
      </c>
      <c r="I85" s="9" t="s">
        <v>6</v>
      </c>
      <c r="J85" s="10">
        <v>300</v>
      </c>
      <c r="K85" s="10">
        <v>300</v>
      </c>
      <c r="L85" s="10">
        <v>300</v>
      </c>
      <c r="M85" s="10">
        <v>300</v>
      </c>
      <c r="N85" s="10">
        <f>SUM(J85:M85)</f>
        <v>1200</v>
      </c>
      <c r="O85" s="5">
        <v>2017</v>
      </c>
    </row>
    <row r="86" spans="1:15" ht="65.25" customHeight="1">
      <c r="A86" s="109" t="s">
        <v>83</v>
      </c>
      <c r="B86" s="5">
        <v>1</v>
      </c>
      <c r="C86" s="5">
        <v>2</v>
      </c>
      <c r="D86" s="5">
        <v>2</v>
      </c>
      <c r="E86" s="5">
        <v>0</v>
      </c>
      <c r="F86" s="5">
        <v>3</v>
      </c>
      <c r="G86" s="5"/>
      <c r="H86" s="47" t="s">
        <v>31</v>
      </c>
      <c r="I86" s="9" t="s">
        <v>11</v>
      </c>
      <c r="J86" s="13" t="s">
        <v>12</v>
      </c>
      <c r="K86" s="13" t="s">
        <v>12</v>
      </c>
      <c r="L86" s="13" t="s">
        <v>12</v>
      </c>
      <c r="M86" s="13" t="s">
        <v>12</v>
      </c>
      <c r="N86" s="13" t="s">
        <v>12</v>
      </c>
      <c r="O86" s="5">
        <v>2017</v>
      </c>
    </row>
    <row r="87" spans="1:15" ht="31.5">
      <c r="A87" s="109" t="s">
        <v>83</v>
      </c>
      <c r="B87" s="5">
        <v>1</v>
      </c>
      <c r="C87" s="5">
        <v>2</v>
      </c>
      <c r="D87" s="5">
        <v>2</v>
      </c>
      <c r="E87" s="5">
        <v>0</v>
      </c>
      <c r="F87" s="5">
        <v>3</v>
      </c>
      <c r="G87" s="5"/>
      <c r="H87" s="12" t="s">
        <v>56</v>
      </c>
      <c r="I87" s="9" t="s">
        <v>6</v>
      </c>
      <c r="J87" s="10">
        <v>84</v>
      </c>
      <c r="K87" s="10">
        <v>90</v>
      </c>
      <c r="L87" s="10">
        <v>96</v>
      </c>
      <c r="M87" s="10">
        <v>96</v>
      </c>
      <c r="N87" s="10">
        <f>SUM(J87:M87)</f>
        <v>366</v>
      </c>
      <c r="O87" s="5">
        <v>2017</v>
      </c>
    </row>
    <row r="88" spans="1:15" s="116" customFormat="1" ht="51.75" customHeight="1" hidden="1">
      <c r="A88" s="109" t="s">
        <v>83</v>
      </c>
      <c r="B88" s="5">
        <v>1</v>
      </c>
      <c r="C88" s="77">
        <v>2</v>
      </c>
      <c r="D88" s="77">
        <v>7</v>
      </c>
      <c r="E88" s="77">
        <v>8</v>
      </c>
      <c r="F88" s="77">
        <v>5</v>
      </c>
      <c r="G88" s="77">
        <v>2</v>
      </c>
      <c r="H88" s="115" t="s">
        <v>80</v>
      </c>
      <c r="I88" s="77" t="s">
        <v>8</v>
      </c>
      <c r="J88" s="78">
        <v>0</v>
      </c>
      <c r="K88" s="78">
        <v>104.4</v>
      </c>
      <c r="L88" s="78">
        <v>0</v>
      </c>
      <c r="M88" s="78">
        <v>0</v>
      </c>
      <c r="N88" s="79">
        <f>SUM(J88:M88)</f>
        <v>104.4</v>
      </c>
      <c r="O88" s="75">
        <v>2015</v>
      </c>
    </row>
    <row r="89" spans="1:15" s="116" customFormat="1" ht="33" customHeight="1" hidden="1">
      <c r="A89" s="109" t="s">
        <v>83</v>
      </c>
      <c r="B89" s="5">
        <v>1</v>
      </c>
      <c r="C89" s="5">
        <v>2</v>
      </c>
      <c r="D89" s="5">
        <v>7</v>
      </c>
      <c r="E89" s="5">
        <v>8</v>
      </c>
      <c r="F89" s="5">
        <v>5</v>
      </c>
      <c r="G89" s="5"/>
      <c r="H89" s="17" t="s">
        <v>75</v>
      </c>
      <c r="I89" s="5" t="s">
        <v>6</v>
      </c>
      <c r="J89" s="19">
        <v>0</v>
      </c>
      <c r="K89" s="19">
        <v>4</v>
      </c>
      <c r="L89" s="19">
        <v>0</v>
      </c>
      <c r="M89" s="19">
        <v>0</v>
      </c>
      <c r="N89" s="10">
        <f>SUM(J89:M89)</f>
        <v>4</v>
      </c>
      <c r="O89" s="16">
        <v>2015</v>
      </c>
    </row>
    <row r="90" spans="1:16" ht="51" customHeight="1">
      <c r="A90" s="109" t="s">
        <v>83</v>
      </c>
      <c r="B90" s="81">
        <v>1</v>
      </c>
      <c r="C90" s="81">
        <v>3</v>
      </c>
      <c r="D90" s="81">
        <v>0</v>
      </c>
      <c r="E90" s="81">
        <v>0</v>
      </c>
      <c r="F90" s="81">
        <v>0</v>
      </c>
      <c r="G90" s="81"/>
      <c r="H90" s="86" t="s">
        <v>30</v>
      </c>
      <c r="I90" s="84" t="s">
        <v>8</v>
      </c>
      <c r="J90" s="82">
        <f>SUM(J91:J91)</f>
        <v>4915.2</v>
      </c>
      <c r="K90" s="82">
        <f>SUM(K91:K92)</f>
        <v>16552.5</v>
      </c>
      <c r="L90" s="82">
        <f>SUM(L91:L91)</f>
        <v>4820</v>
      </c>
      <c r="M90" s="82">
        <f>SUM(M91:M91)</f>
        <v>4820</v>
      </c>
      <c r="N90" s="82">
        <f>SUM(J90:M90)</f>
        <v>31107.7</v>
      </c>
      <c r="O90" s="81">
        <v>2017</v>
      </c>
      <c r="P90" s="3"/>
    </row>
    <row r="91" spans="1:16" ht="19.5" customHeight="1">
      <c r="A91" s="109" t="s">
        <v>83</v>
      </c>
      <c r="B91" s="81">
        <v>1</v>
      </c>
      <c r="C91" s="81">
        <v>3</v>
      </c>
      <c r="D91" s="81">
        <v>0</v>
      </c>
      <c r="E91" s="81">
        <v>0</v>
      </c>
      <c r="F91" s="81">
        <v>0</v>
      </c>
      <c r="G91" s="81">
        <v>3</v>
      </c>
      <c r="H91" s="87" t="s">
        <v>32</v>
      </c>
      <c r="I91" s="81" t="s">
        <v>8</v>
      </c>
      <c r="J91" s="89">
        <f>SUM(J94,J109)</f>
        <v>4915.2</v>
      </c>
      <c r="K91" s="89">
        <f>SUM(K94,K109)</f>
        <v>9052.5</v>
      </c>
      <c r="L91" s="89">
        <f>SUM(L94,L109)</f>
        <v>4820</v>
      </c>
      <c r="M91" s="89">
        <f>SUM(M94,M109)</f>
        <v>4820</v>
      </c>
      <c r="N91" s="89">
        <f>SUM(J91:M91)</f>
        <v>23607.7</v>
      </c>
      <c r="O91" s="81">
        <v>2017</v>
      </c>
      <c r="P91" s="3"/>
    </row>
    <row r="92" spans="1:16" ht="19.5" customHeight="1">
      <c r="A92" s="109" t="s">
        <v>83</v>
      </c>
      <c r="B92" s="81">
        <v>1</v>
      </c>
      <c r="C92" s="81">
        <v>3</v>
      </c>
      <c r="D92" s="81">
        <v>0</v>
      </c>
      <c r="E92" s="81">
        <v>0</v>
      </c>
      <c r="F92" s="81">
        <v>0</v>
      </c>
      <c r="G92" s="81">
        <v>2</v>
      </c>
      <c r="H92" s="87" t="s">
        <v>33</v>
      </c>
      <c r="I92" s="81" t="s">
        <v>8</v>
      </c>
      <c r="J92" s="90">
        <v>0</v>
      </c>
      <c r="K92" s="90">
        <v>7500</v>
      </c>
      <c r="L92" s="90">
        <v>0</v>
      </c>
      <c r="M92" s="90">
        <v>0</v>
      </c>
      <c r="N92" s="89">
        <v>7500</v>
      </c>
      <c r="O92" s="81">
        <v>2015</v>
      </c>
      <c r="P92" s="3"/>
    </row>
    <row r="93" spans="1:15" ht="33" customHeight="1">
      <c r="A93" s="109" t="s">
        <v>83</v>
      </c>
      <c r="B93" s="93">
        <v>1</v>
      </c>
      <c r="C93" s="93">
        <v>3</v>
      </c>
      <c r="D93" s="93">
        <v>1</v>
      </c>
      <c r="E93" s="93">
        <v>0</v>
      </c>
      <c r="F93" s="93">
        <v>0</v>
      </c>
      <c r="G93" s="93"/>
      <c r="H93" s="94" t="s">
        <v>45</v>
      </c>
      <c r="I93" s="95" t="s">
        <v>7</v>
      </c>
      <c r="J93" s="96">
        <f>SUM(J94:J94)</f>
        <v>4320</v>
      </c>
      <c r="K93" s="96">
        <f>SUM(K94:K95)</f>
        <v>15352.5</v>
      </c>
      <c r="L93" s="96">
        <f>SUM(L94:L94)</f>
        <v>4320</v>
      </c>
      <c r="M93" s="96">
        <f>SUM(M94:M94)</f>
        <v>4320</v>
      </c>
      <c r="N93" s="97">
        <f aca="true" t="shared" si="3" ref="N93:N101">SUM(J93:M93)</f>
        <v>28312.5</v>
      </c>
      <c r="O93" s="93">
        <v>2017</v>
      </c>
    </row>
    <row r="94" spans="1:15" ht="17.25" customHeight="1">
      <c r="A94" s="109" t="s">
        <v>83</v>
      </c>
      <c r="B94" s="93">
        <v>1</v>
      </c>
      <c r="C94" s="93">
        <v>3</v>
      </c>
      <c r="D94" s="93">
        <v>1</v>
      </c>
      <c r="E94" s="93">
        <v>0</v>
      </c>
      <c r="F94" s="93">
        <v>0</v>
      </c>
      <c r="G94" s="93">
        <v>3</v>
      </c>
      <c r="H94" s="98" t="s">
        <v>32</v>
      </c>
      <c r="I94" s="93" t="s">
        <v>8</v>
      </c>
      <c r="J94" s="99">
        <v>4320</v>
      </c>
      <c r="K94" s="96">
        <f>SUM(K99,K102)</f>
        <v>7852.5</v>
      </c>
      <c r="L94" s="99">
        <v>4320</v>
      </c>
      <c r="M94" s="99">
        <v>4320</v>
      </c>
      <c r="N94" s="97">
        <f t="shared" si="3"/>
        <v>20812.5</v>
      </c>
      <c r="O94" s="93">
        <v>2017</v>
      </c>
    </row>
    <row r="95" spans="1:15" ht="17.25" customHeight="1">
      <c r="A95" s="109" t="s">
        <v>83</v>
      </c>
      <c r="B95" s="93">
        <v>1</v>
      </c>
      <c r="C95" s="93">
        <v>3</v>
      </c>
      <c r="D95" s="93">
        <v>1</v>
      </c>
      <c r="E95" s="93">
        <v>0</v>
      </c>
      <c r="F95" s="93">
        <v>0</v>
      </c>
      <c r="G95" s="93">
        <v>2</v>
      </c>
      <c r="H95" s="98" t="s">
        <v>33</v>
      </c>
      <c r="I95" s="93" t="s">
        <v>8</v>
      </c>
      <c r="J95" s="99">
        <v>0</v>
      </c>
      <c r="K95" s="99">
        <v>7500</v>
      </c>
      <c r="L95" s="99">
        <v>0</v>
      </c>
      <c r="M95" s="99">
        <v>0</v>
      </c>
      <c r="N95" s="97">
        <f t="shared" si="3"/>
        <v>7500</v>
      </c>
      <c r="O95" s="93">
        <v>2015</v>
      </c>
    </row>
    <row r="96" spans="1:15" ht="47.25">
      <c r="A96" s="109" t="s">
        <v>83</v>
      </c>
      <c r="B96" s="5">
        <v>1</v>
      </c>
      <c r="C96" s="5">
        <v>3</v>
      </c>
      <c r="D96" s="5">
        <v>1</v>
      </c>
      <c r="E96" s="5">
        <v>0</v>
      </c>
      <c r="F96" s="5">
        <v>0</v>
      </c>
      <c r="G96" s="5"/>
      <c r="H96" s="12" t="s">
        <v>46</v>
      </c>
      <c r="I96" s="9" t="s">
        <v>18</v>
      </c>
      <c r="J96" s="10">
        <v>36928</v>
      </c>
      <c r="K96" s="10">
        <v>36928</v>
      </c>
      <c r="L96" s="10">
        <v>36928</v>
      </c>
      <c r="M96" s="10">
        <v>36928</v>
      </c>
      <c r="N96" s="10">
        <f t="shared" si="3"/>
        <v>147712</v>
      </c>
      <c r="O96" s="5">
        <v>2017</v>
      </c>
    </row>
    <row r="97" spans="1:15" ht="66.75" customHeight="1">
      <c r="A97" s="109" t="s">
        <v>83</v>
      </c>
      <c r="B97" s="5">
        <v>1</v>
      </c>
      <c r="C97" s="5">
        <v>3</v>
      </c>
      <c r="D97" s="5">
        <v>1</v>
      </c>
      <c r="E97" s="5">
        <v>0</v>
      </c>
      <c r="F97" s="5">
        <v>0</v>
      </c>
      <c r="G97" s="5"/>
      <c r="H97" s="57" t="s">
        <v>61</v>
      </c>
      <c r="I97" s="9" t="s">
        <v>18</v>
      </c>
      <c r="J97" s="10">
        <v>115</v>
      </c>
      <c r="K97" s="10">
        <v>120</v>
      </c>
      <c r="L97" s="10">
        <v>125</v>
      </c>
      <c r="M97" s="10">
        <v>125</v>
      </c>
      <c r="N97" s="8">
        <f t="shared" si="3"/>
        <v>485</v>
      </c>
      <c r="O97" s="5">
        <v>2017</v>
      </c>
    </row>
    <row r="98" spans="1:15" ht="47.25">
      <c r="A98" s="109" t="s">
        <v>83</v>
      </c>
      <c r="B98" s="58">
        <v>1</v>
      </c>
      <c r="C98" s="58">
        <v>3</v>
      </c>
      <c r="D98" s="58">
        <v>1</v>
      </c>
      <c r="E98" s="58">
        <v>0</v>
      </c>
      <c r="F98" s="58">
        <v>1</v>
      </c>
      <c r="G98" s="58"/>
      <c r="H98" s="71" t="s">
        <v>102</v>
      </c>
      <c r="I98" s="60" t="s">
        <v>7</v>
      </c>
      <c r="J98" s="61">
        <f>SUM(J99:J99)</f>
        <v>4320</v>
      </c>
      <c r="K98" s="61">
        <f>SUM(K99:K99)</f>
        <v>4320</v>
      </c>
      <c r="L98" s="61">
        <f>SUM(L99:L99)</f>
        <v>4320</v>
      </c>
      <c r="M98" s="61">
        <f>SUM(M99:M99)</f>
        <v>4320</v>
      </c>
      <c r="N98" s="63">
        <f t="shared" si="3"/>
        <v>17280</v>
      </c>
      <c r="O98" s="58">
        <v>2017</v>
      </c>
    </row>
    <row r="99" spans="1:15" ht="15.75" hidden="1">
      <c r="A99" s="109" t="s">
        <v>83</v>
      </c>
      <c r="B99" s="5">
        <v>1</v>
      </c>
      <c r="C99" s="5">
        <v>3</v>
      </c>
      <c r="D99" s="5">
        <v>1</v>
      </c>
      <c r="E99" s="5">
        <v>1</v>
      </c>
      <c r="F99" s="5">
        <v>0</v>
      </c>
      <c r="G99" s="5">
        <v>3</v>
      </c>
      <c r="H99" s="7" t="s">
        <v>32</v>
      </c>
      <c r="I99" s="9" t="s">
        <v>7</v>
      </c>
      <c r="J99" s="15">
        <v>4320</v>
      </c>
      <c r="K99" s="15">
        <v>4320</v>
      </c>
      <c r="L99" s="15">
        <v>4320</v>
      </c>
      <c r="M99" s="15">
        <v>4320</v>
      </c>
      <c r="N99" s="8">
        <f t="shared" si="3"/>
        <v>17280</v>
      </c>
      <c r="O99" s="5">
        <v>2017</v>
      </c>
    </row>
    <row r="100" spans="1:15" ht="31.5">
      <c r="A100" s="109" t="s">
        <v>83</v>
      </c>
      <c r="B100" s="5">
        <v>1</v>
      </c>
      <c r="C100" s="5">
        <v>3</v>
      </c>
      <c r="D100" s="5">
        <v>1</v>
      </c>
      <c r="E100" s="5">
        <v>0</v>
      </c>
      <c r="F100" s="5">
        <v>1</v>
      </c>
      <c r="G100" s="5"/>
      <c r="H100" s="14" t="s">
        <v>47</v>
      </c>
      <c r="I100" s="9" t="s">
        <v>6</v>
      </c>
      <c r="J100" s="10">
        <v>3</v>
      </c>
      <c r="K100" s="10">
        <v>3</v>
      </c>
      <c r="L100" s="10">
        <v>3</v>
      </c>
      <c r="M100" s="10">
        <v>3</v>
      </c>
      <c r="N100" s="10">
        <f t="shared" si="3"/>
        <v>12</v>
      </c>
      <c r="O100" s="5">
        <v>2017</v>
      </c>
    </row>
    <row r="101" spans="1:15" ht="47.25">
      <c r="A101" s="109" t="s">
        <v>83</v>
      </c>
      <c r="B101" s="58">
        <v>1</v>
      </c>
      <c r="C101" s="58">
        <v>3</v>
      </c>
      <c r="D101" s="58">
        <v>1</v>
      </c>
      <c r="E101" s="58">
        <v>0</v>
      </c>
      <c r="F101" s="58">
        <v>2</v>
      </c>
      <c r="G101" s="58"/>
      <c r="H101" s="72" t="s">
        <v>103</v>
      </c>
      <c r="I101" s="60" t="s">
        <v>7</v>
      </c>
      <c r="J101" s="61">
        <v>0</v>
      </c>
      <c r="K101" s="61">
        <f>SUM(K104:K105)</f>
        <v>11032.5</v>
      </c>
      <c r="L101" s="61">
        <v>0</v>
      </c>
      <c r="M101" s="61">
        <v>0</v>
      </c>
      <c r="N101" s="63">
        <f t="shared" si="3"/>
        <v>11032.5</v>
      </c>
      <c r="O101" s="58">
        <v>2015</v>
      </c>
    </row>
    <row r="102" spans="1:15" ht="15.75" hidden="1">
      <c r="A102" s="109" t="s">
        <v>83</v>
      </c>
      <c r="B102" s="58">
        <v>1</v>
      </c>
      <c r="C102" s="58">
        <v>3</v>
      </c>
      <c r="D102" s="58">
        <v>1</v>
      </c>
      <c r="E102" s="58">
        <v>1</v>
      </c>
      <c r="F102" s="58">
        <v>0</v>
      </c>
      <c r="G102" s="58">
        <v>3</v>
      </c>
      <c r="H102" s="59" t="s">
        <v>32</v>
      </c>
      <c r="I102" s="60" t="s">
        <v>7</v>
      </c>
      <c r="J102" s="61">
        <v>0</v>
      </c>
      <c r="K102" s="61">
        <v>3532.5</v>
      </c>
      <c r="L102" s="61">
        <v>0</v>
      </c>
      <c r="M102" s="61">
        <v>0</v>
      </c>
      <c r="N102" s="61">
        <v>3532.5</v>
      </c>
      <c r="O102" s="58">
        <v>2015</v>
      </c>
    </row>
    <row r="103" spans="1:15" ht="15.75" hidden="1">
      <c r="A103" s="109" t="s">
        <v>83</v>
      </c>
      <c r="B103" s="58">
        <v>1</v>
      </c>
      <c r="C103" s="58">
        <v>3</v>
      </c>
      <c r="D103" s="58">
        <v>1</v>
      </c>
      <c r="E103" s="58">
        <v>1</v>
      </c>
      <c r="F103" s="58">
        <v>0</v>
      </c>
      <c r="G103" s="58">
        <v>2</v>
      </c>
      <c r="H103" s="59" t="s">
        <v>33</v>
      </c>
      <c r="I103" s="60" t="s">
        <v>7</v>
      </c>
      <c r="J103" s="61">
        <v>0</v>
      </c>
      <c r="K103" s="61">
        <v>7500</v>
      </c>
      <c r="L103" s="61">
        <v>0</v>
      </c>
      <c r="M103" s="61">
        <v>0</v>
      </c>
      <c r="N103" s="63">
        <v>7500</v>
      </c>
      <c r="O103" s="58">
        <v>2015</v>
      </c>
    </row>
    <row r="104" spans="1:15" ht="15.75">
      <c r="A104" s="109" t="s">
        <v>83</v>
      </c>
      <c r="B104" s="58">
        <v>1</v>
      </c>
      <c r="C104" s="58">
        <v>3</v>
      </c>
      <c r="D104" s="58">
        <v>1</v>
      </c>
      <c r="E104" s="58">
        <v>0</v>
      </c>
      <c r="F104" s="58">
        <v>2</v>
      </c>
      <c r="G104" s="58">
        <v>3</v>
      </c>
      <c r="H104" s="59" t="s">
        <v>32</v>
      </c>
      <c r="I104" s="60" t="s">
        <v>7</v>
      </c>
      <c r="J104" s="61">
        <v>0</v>
      </c>
      <c r="K104" s="61">
        <v>3532.5</v>
      </c>
      <c r="L104" s="61">
        <v>0</v>
      </c>
      <c r="M104" s="61">
        <v>0</v>
      </c>
      <c r="N104" s="63">
        <f>SUM(J104:M104)</f>
        <v>3532.5</v>
      </c>
      <c r="O104" s="58">
        <v>2015</v>
      </c>
    </row>
    <row r="105" spans="1:15" ht="15.75">
      <c r="A105" s="109" t="s">
        <v>83</v>
      </c>
      <c r="B105" s="58">
        <v>1</v>
      </c>
      <c r="C105" s="58">
        <v>3</v>
      </c>
      <c r="D105" s="58">
        <v>1</v>
      </c>
      <c r="E105" s="58">
        <v>0</v>
      </c>
      <c r="F105" s="58">
        <v>2</v>
      </c>
      <c r="G105" s="58">
        <v>2</v>
      </c>
      <c r="H105" s="59" t="s">
        <v>33</v>
      </c>
      <c r="I105" s="58" t="s">
        <v>8</v>
      </c>
      <c r="J105" s="61">
        <v>0</v>
      </c>
      <c r="K105" s="120">
        <v>7500</v>
      </c>
      <c r="L105" s="61">
        <v>0</v>
      </c>
      <c r="M105" s="61">
        <v>0</v>
      </c>
      <c r="N105" s="63">
        <f>SUM(J105:M105)</f>
        <v>7500</v>
      </c>
      <c r="O105" s="58">
        <v>2015</v>
      </c>
    </row>
    <row r="106" spans="1:15" ht="78.75">
      <c r="A106" s="109" t="s">
        <v>83</v>
      </c>
      <c r="B106" s="5">
        <v>1</v>
      </c>
      <c r="C106" s="5">
        <v>3</v>
      </c>
      <c r="D106" s="5">
        <v>1</v>
      </c>
      <c r="E106" s="5">
        <v>0</v>
      </c>
      <c r="F106" s="5">
        <v>2</v>
      </c>
      <c r="G106" s="5"/>
      <c r="H106" s="14" t="s">
        <v>78</v>
      </c>
      <c r="I106" s="9" t="s">
        <v>6</v>
      </c>
      <c r="J106" s="10">
        <v>0</v>
      </c>
      <c r="K106" s="10">
        <v>1</v>
      </c>
      <c r="L106" s="10">
        <v>0</v>
      </c>
      <c r="M106" s="10">
        <v>0</v>
      </c>
      <c r="N106" s="10">
        <f>SUM(J106:M106)</f>
        <v>1</v>
      </c>
      <c r="O106" s="5">
        <v>2017</v>
      </c>
    </row>
    <row r="107" spans="1:15" ht="47.25">
      <c r="A107" s="109" t="s">
        <v>83</v>
      </c>
      <c r="B107" s="5">
        <v>1</v>
      </c>
      <c r="C107" s="5">
        <v>3</v>
      </c>
      <c r="D107" s="5">
        <v>1</v>
      </c>
      <c r="E107" s="5">
        <v>0</v>
      </c>
      <c r="F107" s="5">
        <v>3</v>
      </c>
      <c r="G107" s="5"/>
      <c r="H107" s="14" t="s">
        <v>104</v>
      </c>
      <c r="I107" s="9" t="s">
        <v>11</v>
      </c>
      <c r="J107" s="8" t="s">
        <v>12</v>
      </c>
      <c r="K107" s="8" t="s">
        <v>12</v>
      </c>
      <c r="L107" s="8" t="s">
        <v>12</v>
      </c>
      <c r="M107" s="8" t="s">
        <v>12</v>
      </c>
      <c r="N107" s="8" t="s">
        <v>12</v>
      </c>
      <c r="O107" s="5">
        <v>2017</v>
      </c>
    </row>
    <row r="108" spans="1:15" ht="31.5">
      <c r="A108" s="109" t="s">
        <v>83</v>
      </c>
      <c r="B108" s="5">
        <v>1</v>
      </c>
      <c r="C108" s="5">
        <v>3</v>
      </c>
      <c r="D108" s="5">
        <v>1</v>
      </c>
      <c r="E108" s="5">
        <v>0</v>
      </c>
      <c r="F108" s="5">
        <v>3</v>
      </c>
      <c r="G108" s="5"/>
      <c r="H108" s="14" t="s">
        <v>38</v>
      </c>
      <c r="I108" s="9" t="s">
        <v>6</v>
      </c>
      <c r="J108" s="10">
        <v>1</v>
      </c>
      <c r="K108" s="10">
        <v>1</v>
      </c>
      <c r="L108" s="10">
        <v>1</v>
      </c>
      <c r="M108" s="10">
        <v>1</v>
      </c>
      <c r="N108" s="10">
        <f>SUM(J108:M108)</f>
        <v>4</v>
      </c>
      <c r="O108" s="5">
        <v>2017</v>
      </c>
    </row>
    <row r="109" spans="1:15" ht="51" customHeight="1">
      <c r="A109" s="109" t="s">
        <v>83</v>
      </c>
      <c r="B109" s="93">
        <v>1</v>
      </c>
      <c r="C109" s="93">
        <v>3</v>
      </c>
      <c r="D109" s="93">
        <v>2</v>
      </c>
      <c r="E109" s="93">
        <v>0</v>
      </c>
      <c r="F109" s="93">
        <v>0</v>
      </c>
      <c r="G109" s="93">
        <v>3</v>
      </c>
      <c r="H109" s="100" t="s">
        <v>62</v>
      </c>
      <c r="I109" s="95" t="s">
        <v>7</v>
      </c>
      <c r="J109" s="101">
        <f>SUM(J112,J116)</f>
        <v>595.2</v>
      </c>
      <c r="K109" s="101">
        <f>SUM(K112,K116)</f>
        <v>1200</v>
      </c>
      <c r="L109" s="101">
        <f>SUM(L112,L116)</f>
        <v>500</v>
      </c>
      <c r="M109" s="101">
        <f>SUM(M112,M116)</f>
        <v>500</v>
      </c>
      <c r="N109" s="97">
        <f>SUM(J109:M109)</f>
        <v>2795.2</v>
      </c>
      <c r="O109" s="93">
        <v>2017</v>
      </c>
    </row>
    <row r="110" spans="1:15" ht="67.5" customHeight="1">
      <c r="A110" s="109" t="s">
        <v>83</v>
      </c>
      <c r="B110" s="5">
        <v>1</v>
      </c>
      <c r="C110" s="5">
        <v>3</v>
      </c>
      <c r="D110" s="5">
        <v>2</v>
      </c>
      <c r="E110" s="5">
        <v>0</v>
      </c>
      <c r="F110" s="5">
        <v>0</v>
      </c>
      <c r="G110" s="5"/>
      <c r="H110" s="47" t="s">
        <v>65</v>
      </c>
      <c r="I110" s="9" t="s">
        <v>19</v>
      </c>
      <c r="J110" s="10">
        <v>55</v>
      </c>
      <c r="K110" s="10">
        <v>60</v>
      </c>
      <c r="L110" s="10">
        <v>65</v>
      </c>
      <c r="M110" s="10">
        <v>70</v>
      </c>
      <c r="N110" s="10">
        <v>70</v>
      </c>
      <c r="O110" s="5">
        <v>2017</v>
      </c>
    </row>
    <row r="111" spans="1:15" ht="84.75" customHeight="1">
      <c r="A111" s="109" t="s">
        <v>83</v>
      </c>
      <c r="B111" s="5">
        <v>1</v>
      </c>
      <c r="C111" s="5">
        <v>3</v>
      </c>
      <c r="D111" s="5">
        <v>2</v>
      </c>
      <c r="E111" s="5">
        <v>0</v>
      </c>
      <c r="F111" s="5">
        <v>0</v>
      </c>
      <c r="G111" s="5"/>
      <c r="H111" s="47" t="s">
        <v>66</v>
      </c>
      <c r="I111" s="9" t="s">
        <v>19</v>
      </c>
      <c r="J111" s="10">
        <v>50</v>
      </c>
      <c r="K111" s="10">
        <v>55</v>
      </c>
      <c r="L111" s="10">
        <v>60</v>
      </c>
      <c r="M111" s="10">
        <v>65</v>
      </c>
      <c r="N111" s="10">
        <v>65</v>
      </c>
      <c r="O111" s="5">
        <v>2017</v>
      </c>
    </row>
    <row r="112" spans="1:15" ht="48.75" customHeight="1">
      <c r="A112" s="109" t="s">
        <v>83</v>
      </c>
      <c r="B112" s="58">
        <v>1</v>
      </c>
      <c r="C112" s="58">
        <v>3</v>
      </c>
      <c r="D112" s="58">
        <v>2</v>
      </c>
      <c r="E112" s="58">
        <v>0</v>
      </c>
      <c r="F112" s="58">
        <v>1</v>
      </c>
      <c r="G112" s="58">
        <v>3</v>
      </c>
      <c r="H112" s="66" t="s">
        <v>94</v>
      </c>
      <c r="I112" s="60" t="s">
        <v>7</v>
      </c>
      <c r="J112" s="70">
        <v>500</v>
      </c>
      <c r="K112" s="70">
        <v>1200</v>
      </c>
      <c r="L112" s="70">
        <v>500</v>
      </c>
      <c r="M112" s="70">
        <v>500</v>
      </c>
      <c r="N112" s="63">
        <f>SUM(J112:M112)</f>
        <v>2700</v>
      </c>
      <c r="O112" s="58">
        <v>2017</v>
      </c>
    </row>
    <row r="113" spans="1:15" ht="84" customHeight="1">
      <c r="A113" s="109" t="s">
        <v>83</v>
      </c>
      <c r="B113" s="5">
        <v>1</v>
      </c>
      <c r="C113" s="5">
        <v>3</v>
      </c>
      <c r="D113" s="5">
        <v>2</v>
      </c>
      <c r="E113" s="5">
        <v>0</v>
      </c>
      <c r="F113" s="5">
        <v>1</v>
      </c>
      <c r="G113" s="5"/>
      <c r="H113" s="47" t="s">
        <v>77</v>
      </c>
      <c r="I113" s="9" t="s">
        <v>6</v>
      </c>
      <c r="J113" s="10">
        <v>216</v>
      </c>
      <c r="K113" s="10">
        <v>226</v>
      </c>
      <c r="L113" s="10">
        <v>230</v>
      </c>
      <c r="M113" s="10">
        <v>230</v>
      </c>
      <c r="N113" s="10">
        <f>SUM(J113:M113)</f>
        <v>902</v>
      </c>
      <c r="O113" s="5">
        <v>2017</v>
      </c>
    </row>
    <row r="114" spans="1:15" ht="63">
      <c r="A114" s="109" t="s">
        <v>83</v>
      </c>
      <c r="B114" s="5">
        <v>1</v>
      </c>
      <c r="C114" s="5">
        <v>3</v>
      </c>
      <c r="D114" s="5">
        <v>2</v>
      </c>
      <c r="E114" s="5">
        <v>0</v>
      </c>
      <c r="F114" s="5">
        <v>2</v>
      </c>
      <c r="G114" s="5"/>
      <c r="H114" s="48" t="s">
        <v>95</v>
      </c>
      <c r="I114" s="9" t="s">
        <v>11</v>
      </c>
      <c r="J114" s="8" t="s">
        <v>12</v>
      </c>
      <c r="K114" s="8" t="s">
        <v>12</v>
      </c>
      <c r="L114" s="8" t="s">
        <v>12</v>
      </c>
      <c r="M114" s="8" t="s">
        <v>12</v>
      </c>
      <c r="N114" s="8" t="s">
        <v>12</v>
      </c>
      <c r="O114" s="5">
        <v>2017</v>
      </c>
    </row>
    <row r="115" spans="1:15" ht="31.5">
      <c r="A115" s="109" t="s">
        <v>83</v>
      </c>
      <c r="B115" s="5">
        <v>1</v>
      </c>
      <c r="C115" s="5">
        <v>3</v>
      </c>
      <c r="D115" s="5">
        <v>2</v>
      </c>
      <c r="E115" s="5">
        <v>0</v>
      </c>
      <c r="F115" s="5">
        <v>2</v>
      </c>
      <c r="G115" s="5"/>
      <c r="H115" s="14" t="s">
        <v>38</v>
      </c>
      <c r="I115" s="9" t="s">
        <v>6</v>
      </c>
      <c r="J115" s="10">
        <v>1</v>
      </c>
      <c r="K115" s="10">
        <v>1</v>
      </c>
      <c r="L115" s="10">
        <v>1</v>
      </c>
      <c r="M115" s="10">
        <v>1</v>
      </c>
      <c r="N115" s="10">
        <v>4</v>
      </c>
      <c r="O115" s="5">
        <v>2017</v>
      </c>
    </row>
    <row r="116" spans="1:15" ht="33" customHeight="1">
      <c r="A116" s="109" t="s">
        <v>83</v>
      </c>
      <c r="B116" s="58">
        <v>1</v>
      </c>
      <c r="C116" s="73">
        <v>3</v>
      </c>
      <c r="D116" s="73">
        <v>2</v>
      </c>
      <c r="E116" s="73">
        <v>0</v>
      </c>
      <c r="F116" s="73">
        <v>3</v>
      </c>
      <c r="G116" s="73">
        <v>3</v>
      </c>
      <c r="H116" s="64" t="s">
        <v>96</v>
      </c>
      <c r="I116" s="58" t="s">
        <v>7</v>
      </c>
      <c r="J116" s="74">
        <v>95.2</v>
      </c>
      <c r="K116" s="74">
        <v>0</v>
      </c>
      <c r="L116" s="74">
        <v>0</v>
      </c>
      <c r="M116" s="74">
        <v>0</v>
      </c>
      <c r="N116" s="74">
        <v>95.2</v>
      </c>
      <c r="O116" s="73">
        <v>2014</v>
      </c>
    </row>
    <row r="117" spans="1:15" ht="33" customHeight="1">
      <c r="A117" s="109" t="s">
        <v>83</v>
      </c>
      <c r="B117" s="5">
        <v>1</v>
      </c>
      <c r="C117" s="18">
        <v>3</v>
      </c>
      <c r="D117" s="18">
        <v>2</v>
      </c>
      <c r="E117" s="18">
        <v>0</v>
      </c>
      <c r="F117" s="18">
        <v>3</v>
      </c>
      <c r="G117" s="18"/>
      <c r="H117" s="17" t="s">
        <v>69</v>
      </c>
      <c r="I117" s="5" t="s">
        <v>6</v>
      </c>
      <c r="J117" s="19">
        <v>4</v>
      </c>
      <c r="K117" s="19">
        <v>0</v>
      </c>
      <c r="L117" s="19">
        <v>0</v>
      </c>
      <c r="M117" s="19">
        <v>0</v>
      </c>
      <c r="N117" s="19">
        <v>4</v>
      </c>
      <c r="O117" s="16">
        <v>2014</v>
      </c>
    </row>
    <row r="118" spans="1:53" s="116" customFormat="1" ht="33" customHeight="1" hidden="1">
      <c r="A118" s="75" t="s">
        <v>23</v>
      </c>
      <c r="B118" s="75">
        <v>2</v>
      </c>
      <c r="C118" s="75">
        <v>3</v>
      </c>
      <c r="D118" s="75">
        <v>7</v>
      </c>
      <c r="E118" s="75">
        <v>1</v>
      </c>
      <c r="F118" s="75">
        <v>4</v>
      </c>
      <c r="G118" s="75">
        <v>2</v>
      </c>
      <c r="H118" s="76" t="s">
        <v>81</v>
      </c>
      <c r="I118" s="77" t="s">
        <v>8</v>
      </c>
      <c r="J118" s="78">
        <v>0</v>
      </c>
      <c r="K118" s="78">
        <v>7000</v>
      </c>
      <c r="L118" s="78">
        <v>0</v>
      </c>
      <c r="M118" s="78">
        <v>0</v>
      </c>
      <c r="N118" s="79">
        <f>SUM(J118:M118)</f>
        <v>7000</v>
      </c>
      <c r="O118" s="75">
        <v>2015</v>
      </c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</row>
    <row r="119" spans="1:53" s="116" customFormat="1" ht="33" customHeight="1" hidden="1">
      <c r="A119" s="16" t="s">
        <v>23</v>
      </c>
      <c r="B119" s="16">
        <v>2</v>
      </c>
      <c r="C119" s="16">
        <v>3</v>
      </c>
      <c r="D119" s="16">
        <v>7</v>
      </c>
      <c r="E119" s="16">
        <v>1</v>
      </c>
      <c r="F119" s="16">
        <v>4</v>
      </c>
      <c r="G119" s="16"/>
      <c r="H119" s="14" t="s">
        <v>47</v>
      </c>
      <c r="I119" s="9" t="s">
        <v>6</v>
      </c>
      <c r="J119" s="10">
        <v>0</v>
      </c>
      <c r="K119" s="10">
        <v>1</v>
      </c>
      <c r="L119" s="10">
        <v>0</v>
      </c>
      <c r="M119" s="10">
        <v>0</v>
      </c>
      <c r="N119" s="10">
        <v>1</v>
      </c>
      <c r="O119" s="5">
        <v>2015</v>
      </c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</row>
    <row r="120" spans="1:53" s="116" customFormat="1" ht="33" customHeight="1" hidden="1">
      <c r="A120" s="75" t="s">
        <v>23</v>
      </c>
      <c r="B120" s="75">
        <v>2</v>
      </c>
      <c r="C120" s="75">
        <v>3</v>
      </c>
      <c r="D120" s="75">
        <v>7</v>
      </c>
      <c r="E120" s="75">
        <v>8</v>
      </c>
      <c r="F120" s="75">
        <v>4</v>
      </c>
      <c r="G120" s="75">
        <v>2</v>
      </c>
      <c r="H120" s="76" t="s">
        <v>82</v>
      </c>
      <c r="I120" s="77" t="s">
        <v>8</v>
      </c>
      <c r="J120" s="78">
        <v>0</v>
      </c>
      <c r="K120" s="78">
        <v>500</v>
      </c>
      <c r="L120" s="78">
        <v>0</v>
      </c>
      <c r="M120" s="78">
        <v>0</v>
      </c>
      <c r="N120" s="79">
        <f>SUM(J120:M120)</f>
        <v>500</v>
      </c>
      <c r="O120" s="75">
        <v>2015</v>
      </c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</row>
    <row r="121" spans="1:15" ht="33.75" customHeight="1" hidden="1">
      <c r="A121" s="16" t="s">
        <v>23</v>
      </c>
      <c r="B121" s="16">
        <v>2</v>
      </c>
      <c r="C121" s="16">
        <v>3</v>
      </c>
      <c r="D121" s="16">
        <v>7</v>
      </c>
      <c r="E121" s="16">
        <v>1</v>
      </c>
      <c r="F121" s="16">
        <v>4</v>
      </c>
      <c r="G121" s="18"/>
      <c r="H121" s="14" t="s">
        <v>47</v>
      </c>
      <c r="I121" s="9" t="s">
        <v>6</v>
      </c>
      <c r="J121" s="10">
        <v>0</v>
      </c>
      <c r="K121" s="10">
        <v>1</v>
      </c>
      <c r="L121" s="10">
        <v>0</v>
      </c>
      <c r="M121" s="10">
        <v>0</v>
      </c>
      <c r="N121" s="10">
        <v>1</v>
      </c>
      <c r="O121" s="5">
        <v>2015</v>
      </c>
    </row>
    <row r="123" spans="1:15" ht="15.75">
      <c r="A123" s="21"/>
      <c r="B123" s="21"/>
      <c r="C123" s="21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15.75">
      <c r="A124" s="21"/>
      <c r="B124" s="2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ht="15.75">
      <c r="A125" s="21"/>
      <c r="B125" s="21"/>
      <c r="C125" s="21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ht="15.75">
      <c r="A126" s="21"/>
      <c r="B126" s="2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5.75">
      <c r="A127" s="21" t="s">
        <v>34</v>
      </c>
      <c r="B127" s="21"/>
      <c r="C127" s="21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t="15.75">
      <c r="A128" s="21" t="s">
        <v>35</v>
      </c>
      <c r="B128" s="2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33" spans="1:3" ht="15">
      <c r="A133" s="20"/>
      <c r="B133" s="20"/>
      <c r="C133" s="20"/>
    </row>
    <row r="134" spans="1:3" ht="15">
      <c r="A134" s="20"/>
      <c r="B134" s="20"/>
      <c r="C134" s="20"/>
    </row>
    <row r="144" spans="1:3" ht="15">
      <c r="A144" s="21"/>
      <c r="B144" s="21"/>
      <c r="C144" s="21"/>
    </row>
    <row r="145" spans="1:3" ht="15">
      <c r="A145" s="21"/>
      <c r="B145" s="21"/>
      <c r="C145" s="21"/>
    </row>
    <row r="153" spans="1:3" ht="15">
      <c r="A153" s="21"/>
      <c r="B153" s="21"/>
      <c r="C153" s="21"/>
    </row>
    <row r="154" spans="1:3" ht="15">
      <c r="A154" s="21"/>
      <c r="B154" s="21"/>
      <c r="C154" s="21"/>
    </row>
  </sheetData>
  <sheetProtection/>
  <mergeCells count="15">
    <mergeCell ref="A11:O11"/>
    <mergeCell ref="N14:O14"/>
    <mergeCell ref="I14:I15"/>
    <mergeCell ref="H14:H15"/>
    <mergeCell ref="A14:F14"/>
    <mergeCell ref="J14:M14"/>
    <mergeCell ref="K2:O2"/>
    <mergeCell ref="K3:O3"/>
    <mergeCell ref="K4:O4"/>
    <mergeCell ref="K5:O5"/>
    <mergeCell ref="E15:F15"/>
    <mergeCell ref="K6:O6"/>
    <mergeCell ref="A9:O9"/>
    <mergeCell ref="G14:G15"/>
    <mergeCell ref="A10:O10"/>
  </mergeCells>
  <printOptions/>
  <pageMargins left="0.1968503937007874" right="0.1968503937007874" top="0.5905511811023623" bottom="0.1968503937007874" header="0.31496062992125984" footer="0.31496062992125984"/>
  <pageSetup fitToHeight="18" fitToWidth="1" horizontalDpi="600" verticalDpi="600" orientation="landscape" paperSize="9" scale="68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D8:J26"/>
  <sheetViews>
    <sheetView zoomScalePageLayoutView="0" workbookViewId="0" topLeftCell="A1">
      <selection activeCell="M21" sqref="M21"/>
    </sheetView>
  </sheetViews>
  <sheetFormatPr defaultColWidth="9.140625" defaultRowHeight="15"/>
  <sheetData>
    <row r="8" spans="4:10" ht="15">
      <c r="D8" s="37"/>
      <c r="E8" s="37"/>
      <c r="F8" s="37"/>
      <c r="G8" s="37"/>
      <c r="H8" s="37"/>
      <c r="I8" s="37"/>
      <c r="J8" s="37"/>
    </row>
    <row r="9" spans="4:10" ht="15">
      <c r="D9" s="37"/>
      <c r="E9" s="37"/>
      <c r="F9" s="37"/>
      <c r="G9" s="37"/>
      <c r="H9" s="37"/>
      <c r="I9" s="37"/>
      <c r="J9" s="37"/>
    </row>
    <row r="10" spans="4:10" ht="15">
      <c r="D10" s="37"/>
      <c r="E10" s="37"/>
      <c r="F10" s="37"/>
      <c r="G10" s="37"/>
      <c r="H10" s="37"/>
      <c r="I10" s="37"/>
      <c r="J10" s="37"/>
    </row>
    <row r="11" spans="4:10" ht="15">
      <c r="D11" s="37"/>
      <c r="E11" s="37"/>
      <c r="F11" s="37"/>
      <c r="G11" s="37"/>
      <c r="H11" s="37"/>
      <c r="I11" s="37"/>
      <c r="J11" s="37"/>
    </row>
    <row r="12" spans="4:10" ht="15">
      <c r="D12" s="37"/>
      <c r="E12" s="37"/>
      <c r="F12" s="37"/>
      <c r="G12" s="37"/>
      <c r="H12" s="37"/>
      <c r="I12" s="37"/>
      <c r="J12" s="37"/>
    </row>
    <row r="13" spans="4:10" ht="15">
      <c r="D13" s="37"/>
      <c r="E13" s="38"/>
      <c r="F13" s="39"/>
      <c r="G13" s="39"/>
      <c r="H13" s="39"/>
      <c r="I13" s="40"/>
      <c r="J13" s="37"/>
    </row>
    <row r="14" spans="4:10" ht="15">
      <c r="D14" s="37"/>
      <c r="E14" s="41"/>
      <c r="F14" s="42"/>
      <c r="G14" s="42"/>
      <c r="H14" s="42"/>
      <c r="I14" s="43"/>
      <c r="J14" s="37"/>
    </row>
    <row r="15" spans="4:10" ht="15">
      <c r="D15" s="37"/>
      <c r="E15" s="37"/>
      <c r="F15" s="37"/>
      <c r="G15" s="37"/>
      <c r="H15" s="37"/>
      <c r="I15" s="37"/>
      <c r="J15" s="37"/>
    </row>
    <row r="16" spans="4:10" ht="15">
      <c r="D16" s="37"/>
      <c r="E16" s="37"/>
      <c r="F16" s="37"/>
      <c r="G16" s="37"/>
      <c r="H16" s="37"/>
      <c r="I16" s="37"/>
      <c r="J16" s="37"/>
    </row>
    <row r="17" spans="4:10" ht="15">
      <c r="D17" s="37"/>
      <c r="E17" s="37"/>
      <c r="F17" s="37"/>
      <c r="G17" s="37"/>
      <c r="H17" s="37"/>
      <c r="I17" s="37"/>
      <c r="J17" s="37"/>
    </row>
    <row r="18" spans="4:10" ht="15">
      <c r="D18" s="37"/>
      <c r="E18" s="37"/>
      <c r="F18" s="37"/>
      <c r="G18" s="37"/>
      <c r="H18" s="37"/>
      <c r="I18" s="37"/>
      <c r="J18" s="37"/>
    </row>
    <row r="19" spans="4:10" ht="15">
      <c r="D19" s="37"/>
      <c r="E19" s="37"/>
      <c r="F19" s="37"/>
      <c r="G19" s="37"/>
      <c r="H19" s="37"/>
      <c r="I19" s="37"/>
      <c r="J19" s="37"/>
    </row>
    <row r="20" spans="4:10" ht="15">
      <c r="D20" s="37"/>
      <c r="E20" s="37"/>
      <c r="F20" s="37"/>
      <c r="G20" s="37"/>
      <c r="H20" s="37"/>
      <c r="I20" s="37"/>
      <c r="J20" s="37"/>
    </row>
    <row r="21" spans="4:10" ht="15">
      <c r="D21" s="37"/>
      <c r="E21" s="37"/>
      <c r="F21" s="37"/>
      <c r="G21" s="37"/>
      <c r="H21" s="37"/>
      <c r="I21" s="37"/>
      <c r="J21" s="37"/>
    </row>
    <row r="22" spans="4:10" ht="15">
      <c r="D22" s="37"/>
      <c r="E22" s="37"/>
      <c r="F22" s="37"/>
      <c r="G22" s="37"/>
      <c r="H22" s="37"/>
      <c r="I22" s="37"/>
      <c r="J22" s="37"/>
    </row>
    <row r="23" spans="4:10" ht="15">
      <c r="D23" s="37"/>
      <c r="E23" s="37"/>
      <c r="F23" s="37"/>
      <c r="G23" s="37"/>
      <c r="H23" s="37"/>
      <c r="I23" s="37"/>
      <c r="J23" s="37"/>
    </row>
    <row r="24" spans="4:10" ht="15">
      <c r="D24" s="37"/>
      <c r="E24" s="37"/>
      <c r="F24" s="37"/>
      <c r="G24" s="37"/>
      <c r="H24" s="37"/>
      <c r="I24" s="37"/>
      <c r="J24" s="37"/>
    </row>
    <row r="25" spans="4:10" ht="15">
      <c r="D25" s="37"/>
      <c r="E25" s="37"/>
      <c r="F25" s="37"/>
      <c r="G25" s="37"/>
      <c r="H25" s="37"/>
      <c r="I25" s="37"/>
      <c r="J25" s="37"/>
    </row>
    <row r="26" spans="4:10" ht="15">
      <c r="D26" s="37"/>
      <c r="E26" s="37"/>
      <c r="F26" s="37"/>
      <c r="G26" s="37"/>
      <c r="H26" s="37"/>
      <c r="I26" s="37"/>
      <c r="J26" s="3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Матонина Дарина Андреевна</dc:creator>
  <cp:keywords/>
  <dc:description/>
  <cp:lastModifiedBy>nikitinskaya</cp:lastModifiedBy>
  <cp:lastPrinted>2015-08-07T13:18:12Z</cp:lastPrinted>
  <dcterms:created xsi:type="dcterms:W3CDTF">2013-06-26T05:49:47Z</dcterms:created>
  <dcterms:modified xsi:type="dcterms:W3CDTF">2015-09-23T11:17:33Z</dcterms:modified>
  <cp:category/>
  <cp:version/>
  <cp:contentType/>
  <cp:contentStatus/>
</cp:coreProperties>
</file>