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0" windowWidth="19320" windowHeight="11760" activeTab="0"/>
  </bookViews>
  <sheets>
    <sheet name="для отдела РМ" sheetId="1" r:id="rId1"/>
    <sheet name="раб. версия для ФЭО" sheetId="2" r:id="rId2"/>
    <sheet name="Лист3" sheetId="3" r:id="rId3"/>
  </sheets>
  <definedNames>
    <definedName name="_xlnm.Print_Titles" localSheetId="0">'для отдела РМ'!$20:$20</definedName>
    <definedName name="_xlnm.Print_Area" localSheetId="1">'раб. версия для ФЭО'!$A$1:$E$59</definedName>
  </definedNames>
  <calcPr fullCalcOnLoad="1"/>
</workbook>
</file>

<file path=xl/sharedStrings.xml><?xml version="1.0" encoding="utf-8"?>
<sst xmlns="http://schemas.openxmlformats.org/spreadsheetml/2006/main" count="468" uniqueCount="184">
  <si>
    <r>
      <t xml:space="preserve">Задача 4 </t>
    </r>
    <r>
      <rPr>
        <sz val="12"/>
        <rFont val="Times New Roman"/>
        <family val="1"/>
      </rPr>
      <t>«Вовлечение  молодежи в трудовую и предпринимательскую деятельность»</t>
    </r>
  </si>
  <si>
    <r>
      <t>Задача 5</t>
    </r>
    <r>
      <rPr>
        <sz val="12"/>
        <rFont val="Times New Roman"/>
        <family val="1"/>
      </rPr>
      <t xml:space="preserve"> «Популяризация здорового образа жизни среди молодежи»</t>
    </r>
  </si>
  <si>
    <r>
      <t>Задача 6</t>
    </r>
    <r>
      <rPr>
        <sz val="12"/>
        <rFont val="Times New Roman"/>
        <family val="1"/>
      </rPr>
      <t xml:space="preserve"> «Укрепление семейных ценностей в сознании молодого поколения»</t>
    </r>
  </si>
  <si>
    <r>
      <t>Подпрограмма 3</t>
    </r>
    <r>
      <rPr>
        <sz val="12"/>
        <rFont val="Times New Roman"/>
        <family val="1"/>
      </rPr>
      <t xml:space="preserve"> «Голос молодежи»</t>
    </r>
  </si>
  <si>
    <r>
      <t>Задача 1</t>
    </r>
    <r>
      <rPr>
        <sz val="12"/>
        <rFont val="Times New Roman"/>
        <family val="1"/>
      </rPr>
      <t xml:space="preserve"> «Информационное обеспечение молодежной политики» </t>
    </r>
  </si>
  <si>
    <r>
      <t>Задача 2</t>
    </r>
    <r>
      <rPr>
        <sz val="12"/>
        <rFont val="Times New Roman"/>
        <family val="1"/>
      </rPr>
      <t xml:space="preserve"> «Аналитическое обеспечение молодежной политики»</t>
    </r>
  </si>
  <si>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</si>
  <si>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</si>
  <si>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муниципальной программы</t>
  </si>
  <si>
    <t>Целевое (суммарное) значение показателя</t>
  </si>
  <si>
    <t>Значение</t>
  </si>
  <si>
    <t>Год достижения</t>
  </si>
  <si>
    <t>единиц</t>
  </si>
  <si>
    <t>тыс. руб.</t>
  </si>
  <si>
    <t>человек</t>
  </si>
  <si>
    <t>Программа</t>
  </si>
  <si>
    <t>Подпрограмма</t>
  </si>
  <si>
    <t>Цель программы</t>
  </si>
  <si>
    <t>Задача подпрограммы</t>
  </si>
  <si>
    <t xml:space="preserve">Мероприятие (подпрограммы или административное) </t>
  </si>
  <si>
    <t>да/нет</t>
  </si>
  <si>
    <t>процент</t>
  </si>
  <si>
    <t>да</t>
  </si>
  <si>
    <r>
      <t>Цель 1</t>
    </r>
    <r>
      <rPr>
        <sz val="12"/>
        <rFont val="Times New Roman"/>
        <family val="1"/>
      </rPr>
      <t xml:space="preserve"> «Создание условий для активного участия молодежи в социально-экономическом развитии муниципального образования «Северодвинск»</t>
    </r>
  </si>
  <si>
    <r>
      <t>Подпрограмма 1</t>
    </r>
    <r>
      <rPr>
        <sz val="12"/>
        <rFont val="Times New Roman"/>
        <family val="1"/>
      </rPr>
      <t xml:space="preserve"> «Патриотическое и гражданское воспитание молодежи»</t>
    </r>
  </si>
  <si>
    <r>
      <t>Задача 1</t>
    </r>
    <r>
      <rPr>
        <sz val="12"/>
        <rFont val="Times New Roman"/>
        <family val="1"/>
      </rPr>
      <t xml:space="preserve"> «Содействие развитию гражданско-патриотического воспитания молодежи»</t>
    </r>
  </si>
  <si>
    <r>
      <t>Административное мероприятие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1.008</t>
    </r>
    <r>
      <rPr>
        <sz val="12"/>
        <rFont val="Times New Roman"/>
        <family val="1"/>
      </rPr>
      <t xml:space="preserve"> «Ведение   городского реестра патриотических общественных организаций»</t>
    </r>
  </si>
  <si>
    <r>
      <t>Задача 2</t>
    </r>
    <r>
      <rPr>
        <sz val="12"/>
        <rFont val="Times New Roman"/>
        <family val="1"/>
      </rPr>
      <t xml:space="preserve"> «Содействие развитию духовно-нравственного воспитания молодежи»</t>
    </r>
  </si>
  <si>
    <r>
      <t>Подпрограмма 2</t>
    </r>
    <r>
      <rPr>
        <sz val="12"/>
        <rFont val="Times New Roman"/>
        <family val="1"/>
      </rPr>
      <t xml:space="preserve"> «Молодежные инициативы»</t>
    </r>
  </si>
  <si>
    <r>
      <t xml:space="preserve">Задача 1 </t>
    </r>
    <r>
      <rPr>
        <sz val="12"/>
        <rFont val="Times New Roman"/>
        <family val="1"/>
      </rPr>
      <t>«Стимулирование молодежных инициатив»</t>
    </r>
  </si>
  <si>
    <r>
      <t>Задача 2</t>
    </r>
    <r>
      <rPr>
        <sz val="12"/>
        <rFont val="Times New Roman"/>
        <family val="1"/>
      </rPr>
      <t xml:space="preserve"> «Выявление и продвижение талантливой, способной и инициативной молодежи»</t>
    </r>
  </si>
  <si>
    <r>
      <t>Задача 3</t>
    </r>
    <r>
      <rPr>
        <sz val="12"/>
        <rFont val="Times New Roman"/>
        <family val="1"/>
      </rPr>
      <t xml:space="preserve"> «Вовлечение молодежи в различные сферы деятельности местного самоуправления и добровольчества»</t>
    </r>
  </si>
  <si>
    <t>Муниципальная программа «Молодежь Северодвинска на 2014-2016 годы»</t>
  </si>
  <si>
    <r>
      <t>Мероприятие 1.01</t>
    </r>
    <r>
      <rPr>
        <sz val="12"/>
        <rFont val="Times New Roman"/>
        <family val="1"/>
      </rPr>
      <t xml:space="preserve"> «Проведение оборонно-спортивных мероприятий для молодежи призывного возраста (семинары, конференции, игры, фестивали, конкурсы)» </t>
    </r>
  </si>
  <si>
    <r>
      <t>Мероприятие 1.02</t>
    </r>
    <r>
      <rPr>
        <sz val="12"/>
        <rFont val="Times New Roman"/>
        <family val="1"/>
      </rPr>
      <t xml:space="preserve"> «Проведение мероприятий, посвящённых памятным датам и  по увековечиванию памяти защитников Отечества»</t>
    </r>
  </si>
  <si>
    <r>
      <t xml:space="preserve">Мероприятие 1.03 </t>
    </r>
    <r>
      <rPr>
        <sz val="12"/>
        <rFont val="Times New Roman"/>
        <family val="1"/>
      </rPr>
      <t>«Поддержка поискового движения»</t>
    </r>
  </si>
  <si>
    <r>
      <t>Мероприятие 2.01</t>
    </r>
    <r>
      <rPr>
        <sz val="12"/>
        <rFont val="Times New Roman"/>
        <family val="1"/>
      </rPr>
      <t xml:space="preserve"> «Поддержка ролевого  движения» </t>
    </r>
  </si>
  <si>
    <r>
      <t>Мероприятие 2.02</t>
    </r>
    <r>
      <rPr>
        <sz val="12"/>
        <rFont val="Times New Roman"/>
        <family val="1"/>
      </rPr>
      <t xml:space="preserve"> «Проведение мероприятий направленных на духовно просветительскую деятельность»</t>
    </r>
  </si>
  <si>
    <r>
      <t>Мероприятие 2.03</t>
    </r>
    <r>
      <rPr>
        <sz val="12"/>
        <rFont val="Times New Roman"/>
        <family val="1"/>
      </rPr>
      <t xml:space="preserve"> «Проведение мероприятий, направленных на воспитание межнациональной толерантности»</t>
    </r>
  </si>
  <si>
    <r>
      <t>Мероприятие 2.04</t>
    </r>
    <r>
      <rPr>
        <sz val="12"/>
        <rFont val="Times New Roman"/>
        <family val="1"/>
      </rPr>
      <t xml:space="preserve"> «Поддержка деятельности добровольных народных дружин»</t>
    </r>
  </si>
  <si>
    <r>
      <t>Мероприятие 2.07</t>
    </r>
    <r>
      <rPr>
        <sz val="12"/>
        <rFont val="Times New Roman"/>
        <family val="1"/>
      </rPr>
      <t xml:space="preserve"> «Поддержка молодежи находящейся в трудной жизненной ситуации»</t>
    </r>
  </si>
  <si>
    <t>Обеспечивающая подпрограмма 4</t>
  </si>
  <si>
    <r>
      <t>Мероприятие 1.01</t>
    </r>
    <r>
      <rPr>
        <sz val="12"/>
        <rFont val="Times New Roman"/>
        <family val="1"/>
      </rPr>
      <t xml:space="preserve"> «Проведение конкурса проектов в сфере государственной молодежной политики»</t>
    </r>
  </si>
  <si>
    <r>
      <t>Мероприятие 2.01</t>
    </r>
    <r>
      <rPr>
        <sz val="12"/>
        <rFont val="Times New Roman"/>
        <family val="1"/>
      </rPr>
      <t xml:space="preserve"> «Поддержка проектов творческих молодежных коллективов и общественных объединений»</t>
    </r>
  </si>
  <si>
    <r>
      <t>Мероприятие 2.02</t>
    </r>
    <r>
      <rPr>
        <sz val="12"/>
        <rFont val="Times New Roman"/>
        <family val="1"/>
      </rPr>
      <t xml:space="preserve"> «Обеспечение участия молодежных творческих коллективов и представителей молодежных общественных объединений в региональных, федеральных, международных конкурсах, фестивалях, выставках, семинарах, конференциях»</t>
    </r>
  </si>
  <si>
    <r>
      <t>Мероприятие 2.03</t>
    </r>
    <r>
      <rPr>
        <sz val="12"/>
        <rFont val="Times New Roman"/>
        <family val="1"/>
      </rPr>
      <t xml:space="preserve"> «Проведение традиционных праздников, фестивалей для молодежи и студентов»</t>
    </r>
  </si>
  <si>
    <r>
      <t>Мероприятие 3.01</t>
    </r>
    <r>
      <rPr>
        <sz val="12"/>
        <rFont val="Times New Roman"/>
        <family val="1"/>
      </rPr>
      <t xml:space="preserve"> «Реализация добровольческих проектов и мероприятий»</t>
    </r>
  </si>
  <si>
    <r>
      <t>Мероприятие  3.02</t>
    </r>
    <r>
      <rPr>
        <sz val="12"/>
        <rFont val="Times New Roman"/>
        <family val="1"/>
      </rPr>
      <t xml:space="preserve"> «Поддержка детского и молодёжного общественного движения»</t>
    </r>
  </si>
  <si>
    <r>
      <t>Мероприятие 3.04</t>
    </r>
    <r>
      <rPr>
        <sz val="12"/>
        <rFont val="Times New Roman"/>
        <family val="1"/>
      </rPr>
      <t xml:space="preserve"> «Проведение мероприятий в рамках Дней молодежи»</t>
    </r>
  </si>
  <si>
    <r>
      <t>Мероприятие 3.05</t>
    </r>
    <r>
      <rPr>
        <sz val="12"/>
        <rFont val="Times New Roman"/>
        <family val="1"/>
      </rPr>
      <t xml:space="preserve"> «Поддержка молодежных органов самоуправления в учреждениях и на предприятиях»</t>
    </r>
  </si>
  <si>
    <r>
      <t>Мероприятие 3.08</t>
    </r>
    <r>
      <rPr>
        <sz val="12"/>
        <rFont val="Times New Roman"/>
        <family val="1"/>
      </rPr>
      <t xml:space="preserve"> «Реализация проекта «Студенческий БУМ» (для иногородней молодёжи, проживающей в общежитиях)»</t>
    </r>
  </si>
  <si>
    <r>
      <t>Мероприятие 3.09</t>
    </r>
    <r>
      <rPr>
        <sz val="12"/>
        <rFont val="Times New Roman"/>
        <family val="1"/>
      </rPr>
      <t xml:space="preserve"> «Проведение Форума молодежных активов»</t>
    </r>
  </si>
  <si>
    <r>
      <t xml:space="preserve">Мероприятие 3.10 </t>
    </r>
    <r>
      <rPr>
        <sz val="12"/>
        <rFont val="Times New Roman"/>
        <family val="1"/>
      </rPr>
      <t>«Проведение Фестиваля молодежных инициатив»</t>
    </r>
  </si>
  <si>
    <r>
      <t>Мероприятие 3.12</t>
    </r>
    <r>
      <rPr>
        <sz val="12"/>
        <rFont val="Times New Roman"/>
        <family val="1"/>
      </rPr>
      <t xml:space="preserve"> «Участие специалистов по работе с молодежью в обучающих программах по направлениям молодежной политики»</t>
    </r>
  </si>
  <si>
    <r>
      <t>Мероприятие 4.01</t>
    </r>
    <r>
      <rPr>
        <sz val="12"/>
        <rFont val="Times New Roman"/>
        <family val="1"/>
      </rPr>
      <t xml:space="preserve"> «Проведение фестиваля «Ключ к успеху»</t>
    </r>
  </si>
  <si>
    <r>
      <t>Мероприятие 4.02</t>
    </r>
    <r>
      <rPr>
        <sz val="12"/>
        <rFont val="Times New Roman"/>
        <family val="1"/>
      </rPr>
      <t xml:space="preserve"> «Поддержка движения молодежных трудовых отрядов»</t>
    </r>
  </si>
  <si>
    <r>
      <t>Мероприятие 4.03</t>
    </r>
    <r>
      <rPr>
        <sz val="12"/>
        <rFont val="Times New Roman"/>
        <family val="1"/>
      </rPr>
      <t xml:space="preserve"> «Содействие трудоустройству несовершеннолетней молодежи»</t>
    </r>
  </si>
  <si>
    <r>
      <t>Мероприятие 4.04</t>
    </r>
    <r>
      <rPr>
        <sz val="12"/>
        <rFont val="Times New Roman"/>
        <family val="1"/>
      </rPr>
      <t xml:space="preserve"> «Поддержка молодежного предпринимательства»</t>
    </r>
  </si>
  <si>
    <r>
      <t>Мероприятие 5.02</t>
    </r>
    <r>
      <rPr>
        <sz val="12"/>
        <rFont val="Times New Roman"/>
        <family val="1"/>
      </rPr>
      <t xml:space="preserve"> «Проведение мероприятий, направленных на формирование здорового образа жизни»</t>
    </r>
  </si>
  <si>
    <r>
      <t>Мероприятие 5.03</t>
    </r>
    <r>
      <rPr>
        <sz val="12"/>
        <rFont val="Times New Roman"/>
        <family val="1"/>
      </rPr>
      <t xml:space="preserve"> «Проведение городского молодежного туристического слёта»</t>
    </r>
  </si>
  <si>
    <r>
      <t>Мероприятие 5.04</t>
    </r>
    <r>
      <rPr>
        <sz val="12"/>
        <rFont val="Times New Roman"/>
        <family val="1"/>
      </rPr>
      <t xml:space="preserve"> «Поддержка молодежных субкультур (фестивали, конкурсы, мастер-классы)»</t>
    </r>
  </si>
  <si>
    <r>
      <t>Мероприятие 6.01</t>
    </r>
    <r>
      <rPr>
        <sz val="12"/>
        <rFont val="Times New Roman"/>
        <family val="1"/>
      </rPr>
      <t xml:space="preserve"> «Проведение мероприятий, акций, конкурсов с участием молодых семей с детьми»</t>
    </r>
  </si>
  <si>
    <r>
      <t>Мероприятие 6.02</t>
    </r>
    <r>
      <rPr>
        <sz val="12"/>
        <rFont val="Times New Roman"/>
        <family val="1"/>
      </rPr>
      <t xml:space="preserve"> «Проведение научно-практических конференций, семинаров для молодежи по основным проблемам молодой семьи»</t>
    </r>
  </si>
  <si>
    <r>
      <t>Мероприятие 6.03</t>
    </r>
    <r>
      <rPr>
        <sz val="12"/>
        <rFont val="Times New Roman"/>
        <family val="1"/>
      </rPr>
      <t xml:space="preserve"> «Реализация проекта «Солнечный двор» (организация мероприятий по месту жительства)</t>
    </r>
  </si>
  <si>
    <r>
      <t>Мероприятие 1.01</t>
    </r>
    <r>
      <rPr>
        <sz val="12"/>
        <rFont val="Times New Roman"/>
        <family val="1"/>
      </rPr>
      <t xml:space="preserve"> «Проведение информационной кампании, направленной на повышение престижа начального и среднего профессионального образования»</t>
    </r>
  </si>
  <si>
    <r>
      <t>Мероприятие 1.02</t>
    </r>
    <r>
      <rPr>
        <sz val="12"/>
        <rFont val="Times New Roman"/>
        <family val="1"/>
      </rPr>
      <t xml:space="preserve"> «Поддержка молодежных электронных и печатных СМИ»</t>
    </r>
  </si>
  <si>
    <r>
      <t>Мероприятие 1.03</t>
    </r>
    <r>
      <rPr>
        <sz val="12"/>
        <rFont val="Times New Roman"/>
        <family val="1"/>
      </rPr>
      <t xml:space="preserve"> «Проведение информационной кампании, направленной на восстановление семейных ценностей, идеала семьи»</t>
    </r>
  </si>
  <si>
    <r>
      <t>Мероприятие 1.04</t>
    </r>
    <r>
      <rPr>
        <sz val="12"/>
        <rFont val="Times New Roman"/>
        <family val="1"/>
      </rPr>
      <t xml:space="preserve"> «Организация выставок, экспозиций, мультимедийных презентаций об успехах и достижениях северодвинской молодежи, интересах и увлечениях»</t>
    </r>
  </si>
  <si>
    <r>
      <t xml:space="preserve">Мероприятие 1.05 </t>
    </r>
    <r>
      <rPr>
        <sz val="12"/>
        <rFont val="Times New Roman"/>
        <family val="1"/>
      </rPr>
      <t>«Издание информационных сборников»</t>
    </r>
  </si>
  <si>
    <r>
      <t xml:space="preserve">Мероприятие 1.06 </t>
    </r>
    <r>
      <rPr>
        <sz val="12"/>
        <rFont val="Times New Roman"/>
        <family val="1"/>
      </rPr>
      <t>«Создание видеороликов по направлениям молодежной политики»</t>
    </r>
  </si>
  <si>
    <r>
      <t>Мероприятие 1.07</t>
    </r>
    <r>
      <rPr>
        <sz val="12"/>
        <rFont val="Times New Roman"/>
        <family val="1"/>
      </rPr>
      <t xml:space="preserve"> «Организация работы информационного портала «Молодёжь Северодвинска» (www.молодежьсеверодвинска.рф)»</t>
    </r>
  </si>
  <si>
    <r>
      <t>Мероприятие 2.01</t>
    </r>
    <r>
      <rPr>
        <sz val="12"/>
        <rFont val="Times New Roman"/>
        <family val="1"/>
      </rPr>
      <t xml:space="preserve"> «Проведение социологических исследований в молодежной среде по актуальным проблемам»</t>
    </r>
  </si>
  <si>
    <r>
      <t>Мероприятие 1.01</t>
    </r>
    <r>
      <rPr>
        <sz val="12"/>
        <rFont val="Times New Roman"/>
        <family val="1"/>
      </rPr>
      <t xml:space="preserve"> «Работа по вовлечению молодежи в социальную практику, включая патриотическое воспитание, добровольческое движение, трудовые молодежные отряды» (МБУ по работе с молодежью «Молодежный центр»)</t>
    </r>
  </si>
  <si>
    <t>тыс.руб.</t>
  </si>
  <si>
    <t>нет</t>
  </si>
  <si>
    <t>тыс. руб</t>
  </si>
  <si>
    <r>
      <t>Показатель 2</t>
    </r>
    <r>
      <rPr>
        <sz val="12"/>
        <color indexed="8"/>
        <rFont val="Times New Roman"/>
        <family val="1"/>
      </rPr>
      <t xml:space="preserve"> «Количество реализованных социальных проектов»</t>
    </r>
  </si>
  <si>
    <t>единиц.</t>
  </si>
  <si>
    <t>Цель 1 «Развитие институтов гражданского общества и  гражданских инициатив Северодвинска»</t>
  </si>
  <si>
    <t>Ответственный исполнитель: Управление культуры и общественных связей Администрации Северодвинска</t>
  </si>
  <si>
    <r>
      <t xml:space="preserve">Подпрограмма  </t>
    </r>
    <r>
      <rPr>
        <sz val="12"/>
        <color indexed="8"/>
        <rFont val="Times New Roman"/>
        <family val="1"/>
      </rPr>
      <t>«Совершенствование механизмов взаимодействия органов местного самоуправления и социально ориентированных некоммерческих организаций»</t>
    </r>
  </si>
  <si>
    <r>
      <t xml:space="preserve">Показатель 1 </t>
    </r>
    <r>
      <rPr>
        <sz val="12"/>
        <color indexed="8"/>
        <rFont val="Times New Roman"/>
        <family val="1"/>
      </rPr>
      <t xml:space="preserve"> «Количество социально ориентированных некоммерческих организаций, участвующих в социальном проектировании»</t>
    </r>
  </si>
  <si>
    <r>
      <t xml:space="preserve">Показатель 2 </t>
    </r>
    <r>
      <rPr>
        <sz val="12"/>
        <color indexed="8"/>
        <rFont val="Times New Roman"/>
        <family val="1"/>
      </rPr>
      <t>«Количество социально ориентированных некоммерческих организаций, имеющих статус юридического лица»</t>
    </r>
  </si>
  <si>
    <r>
      <t xml:space="preserve">Показатель 3 </t>
    </r>
    <r>
      <rPr>
        <sz val="12"/>
        <color indexed="8"/>
        <rFont val="Times New Roman"/>
        <family val="1"/>
      </rPr>
      <t>«Доля  социально ориентированных некоммерческих организаций, принимающих участие в социально-культурной жизни города»</t>
    </r>
  </si>
  <si>
    <r>
      <t xml:space="preserve">Задача 1 </t>
    </r>
    <r>
      <rPr>
        <sz val="12"/>
        <color indexed="8"/>
        <rFont val="Times New Roman"/>
        <family val="1"/>
      </rPr>
      <t>«Реализация гражданских инициатив социально ориентированных некоммерческих организаций и общественных объединений граждан»</t>
    </r>
  </si>
  <si>
    <r>
      <t xml:space="preserve">Показатель 1 </t>
    </r>
    <r>
      <rPr>
        <sz val="12"/>
        <color indexed="8"/>
        <rFont val="Times New Roman"/>
        <family val="1"/>
      </rPr>
      <t>«Количество социально ориентированных некоммерческих организаций, ведущих постоянную системную программу собственного развития»</t>
    </r>
  </si>
  <si>
    <t>2017</t>
  </si>
  <si>
    <r>
      <t xml:space="preserve">Показатель 1 </t>
    </r>
    <r>
      <rPr>
        <sz val="12"/>
        <color indexed="8"/>
        <rFont val="Times New Roman"/>
        <family val="1"/>
      </rPr>
      <t>«Количество социально ориентированных некоммерческих организаций, реализующих социальные проекты, направленные на различные целевые группы»</t>
    </r>
  </si>
  <si>
    <t xml:space="preserve">Характеристика муниципальной программы "Содействие развитию институтов гражданского общества и поддержка социально ориентированных некоммерческих организаций в муниципальном образовании "Северодвинск"  </t>
  </si>
  <si>
    <t>Муниципальная программа «Содействие развитию институтов гражданского общества и поддержка социально ориентированных некоммерческих организаций в муниципальном образовании «Северодвинск»</t>
  </si>
  <si>
    <t>Суровцева Н.В.</t>
  </si>
  <si>
    <t>областной бюджет</t>
  </si>
  <si>
    <t>местный бюджет</t>
  </si>
  <si>
    <t>единиц        не менее</t>
  </si>
  <si>
    <t>единиц         не менее</t>
  </si>
  <si>
    <t>единиц       не менее</t>
  </si>
  <si>
    <t>Аналитический код</t>
  </si>
  <si>
    <t>Н</t>
  </si>
  <si>
    <r>
      <t>Мероприятие 1.01</t>
    </r>
    <r>
      <rPr>
        <sz val="12"/>
        <color indexed="8"/>
        <rFont val="Times New Roman"/>
        <family val="1"/>
      </rPr>
      <t xml:space="preserve"> Организация и проведение мероприятия, направленного на объединение общественных организаций и позиционирование собственной деятельности</t>
    </r>
  </si>
  <si>
    <r>
      <t>Мероприятие 1.03</t>
    </r>
    <r>
      <rPr>
        <sz val="12"/>
        <color indexed="8"/>
        <rFont val="Times New Roman"/>
        <family val="1"/>
      </rPr>
      <t xml:space="preserve"> Проведение мероприятий, направленных на консолидацию усилий отдельных сегментов некоммерческого сектора и органов власти</t>
    </r>
  </si>
  <si>
    <r>
      <t>Мероприятие 1.04</t>
    </r>
    <r>
      <rPr>
        <sz val="12"/>
        <color indexed="8"/>
        <rFont val="Times New Roman"/>
        <family val="1"/>
      </rPr>
      <t xml:space="preserve"> Предоставление субсидии на реализацию целевых социальных проектов</t>
    </r>
  </si>
  <si>
    <t>Мероприятие 1.08 Реализация муниципальных программ поддержки социально ориентированных некомерческих организаций</t>
  </si>
  <si>
    <t>Годы реализации</t>
  </si>
  <si>
    <t>H</t>
  </si>
  <si>
    <r>
      <t>Показатель1 "</t>
    </r>
    <r>
      <rPr>
        <sz val="12"/>
        <color indexed="8"/>
        <rFont val="Times New Roman"/>
        <family val="1"/>
      </rPr>
      <t>Количество СОНКО, принимающих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участие в Форуме гражданских инициатив"</t>
    </r>
  </si>
  <si>
    <r>
      <t>Показатель 2 "</t>
    </r>
    <r>
      <rPr>
        <sz val="12"/>
        <color indexed="8"/>
        <rFont val="Times New Roman"/>
        <family val="1"/>
      </rPr>
      <t>Количество людей занятых в организации и проведении мероприятия, посетивших Форум гражданских инициатив"</t>
    </r>
  </si>
  <si>
    <r>
      <t>Показатель 3 «</t>
    </r>
    <r>
      <rPr>
        <sz val="12"/>
        <color indexed="8"/>
        <rFont val="Times New Roman"/>
        <family val="1"/>
      </rPr>
      <t>Количество СОНКО, принявших участие в Ярмарке гражданских инициатив".</t>
    </r>
  </si>
  <si>
    <r>
      <t xml:space="preserve">Показатель 4 </t>
    </r>
    <r>
      <rPr>
        <sz val="12"/>
        <color indexed="8"/>
        <rFont val="Times New Roman"/>
        <family val="1"/>
      </rPr>
      <t>"Количество  людей, занятых в организации и проведении, посетивших Ярмарку гражданских инициатив.</t>
    </r>
  </si>
  <si>
    <r>
      <t>Показатель1 "</t>
    </r>
    <r>
      <rPr>
        <sz val="12"/>
        <color indexed="8"/>
        <rFont val="Times New Roman"/>
        <family val="1"/>
      </rPr>
      <t>Количество СОНКО, вошедших в организационный комитет Форума гражданских инициатив"</t>
    </r>
  </si>
  <si>
    <r>
      <t>Показатель 3 "</t>
    </r>
    <r>
      <rPr>
        <sz val="12"/>
        <color indexed="8"/>
        <rFont val="Times New Roman"/>
        <family val="1"/>
      </rPr>
      <t>Количество заседаний организационного комитета Ярмарки гражданских инициатив"</t>
    </r>
  </si>
  <si>
    <r>
      <t>Показатель 1 "</t>
    </r>
    <r>
      <rPr>
        <sz val="12"/>
        <color indexed="8"/>
        <rFont val="Times New Roman"/>
        <family val="1"/>
      </rPr>
      <t>Количество женских ( и иных) СОНКО и организаций, принявших участие в женском проекте"</t>
    </r>
  </si>
  <si>
    <t>Показатель 2 "Количество участников мероприятий в рамках Женского проекта"</t>
  </si>
  <si>
    <r>
      <t>Показатель 3 "</t>
    </r>
    <r>
      <rPr>
        <sz val="12"/>
        <color indexed="8"/>
        <rFont val="Times New Roman"/>
        <family val="1"/>
      </rPr>
      <t xml:space="preserve"> Количество проведенных семинаров и круглых столов"</t>
    </r>
  </si>
  <si>
    <r>
      <t>Показатель4 "</t>
    </r>
    <r>
      <rPr>
        <sz val="12"/>
        <color indexed="8"/>
        <rFont val="Times New Roman"/>
        <family val="1"/>
      </rPr>
      <t>Количество участников, проведенных семинаров и круглыхстолов"</t>
    </r>
  </si>
  <si>
    <r>
      <t xml:space="preserve">Административное мероприятие 1.02 </t>
    </r>
    <r>
      <rPr>
        <sz val="12"/>
        <color indexed="8"/>
        <rFont val="Times New Roman"/>
        <family val="1"/>
      </rPr>
      <t>«Создание организационного комитета по проведению мероприятий, направленных на поддержку гражданских инициатив»</t>
    </r>
  </si>
  <si>
    <r>
      <t>Показатель 2 "</t>
    </r>
    <r>
      <rPr>
        <sz val="12"/>
        <color indexed="8"/>
        <rFont val="Times New Roman"/>
        <family val="1"/>
      </rPr>
      <t>Количество заседаний организационного комитета Форума гражданских инициатив"</t>
    </r>
  </si>
  <si>
    <r>
      <t>Показатель 4</t>
    </r>
    <r>
      <rPr>
        <sz val="12"/>
        <color indexed="8"/>
        <rFont val="Times New Roman"/>
        <family val="1"/>
      </rPr>
      <t xml:space="preserve"> «Количество мероприятий, проведенных Администрацией Северодвинска совместно с социально ориентированными некоммерческими организацими города»</t>
    </r>
  </si>
  <si>
    <t>58-53-84</t>
  </si>
  <si>
    <t>Источник финансирования</t>
  </si>
  <si>
    <r>
      <t>Показатель 2</t>
    </r>
    <r>
      <rPr>
        <sz val="12"/>
        <rFont val="Times New Roman"/>
        <family val="1"/>
      </rPr>
      <t xml:space="preserve"> «Количество проектов, предоставленных на конкурс»</t>
    </r>
  </si>
  <si>
    <r>
      <t>Показатель 3</t>
    </r>
    <r>
      <rPr>
        <sz val="12"/>
        <rFont val="Times New Roman"/>
        <family val="1"/>
      </rPr>
      <t xml:space="preserve"> «Количество проектов, получивших поддержку на конкурсе»</t>
    </r>
  </si>
  <si>
    <r>
      <t>Мероприятие 1.05</t>
    </r>
    <r>
      <rPr>
        <sz val="12"/>
        <rFont val="Times New Roman"/>
        <family val="1"/>
      </rPr>
      <t xml:space="preserve"> Предоставление единовременной субсидии «Точка отсчета» на развитие собственной уставной деятельности, в течение одного года с момента регистрации организации</t>
    </r>
  </si>
  <si>
    <r>
      <t xml:space="preserve">Показатель 1 </t>
    </r>
    <r>
      <rPr>
        <sz val="12"/>
        <rFont val="Times New Roman"/>
        <family val="1"/>
      </rPr>
      <t>«Количество социально ориентированных некоммерческих организаций, созданных за текущий год»</t>
    </r>
  </si>
  <si>
    <r>
      <t xml:space="preserve">Показатель 2 </t>
    </r>
    <r>
      <rPr>
        <sz val="12"/>
        <rFont val="Times New Roman"/>
        <family val="1"/>
      </rPr>
      <t>«Количество социально ориентированных некоммерческих организаций, принявших участие в конкурсе»</t>
    </r>
  </si>
  <si>
    <r>
      <t xml:space="preserve">Показатель 3 </t>
    </r>
    <r>
      <rPr>
        <sz val="12"/>
        <rFont val="Times New Roman"/>
        <family val="1"/>
      </rPr>
      <t>«Количество социально ориентированных некоммерческих организаций, получивших поддержку в конкурсе»</t>
    </r>
  </si>
  <si>
    <r>
      <t xml:space="preserve">Административное мероприятие  1.06 </t>
    </r>
    <r>
      <rPr>
        <sz val="12"/>
        <rFont val="Times New Roman"/>
        <family val="1"/>
      </rPr>
      <t>«Заключение договоров с социально ориентированными некоммерческими организацими на предоставление субсидии по результатам конкурсного отбора»</t>
    </r>
  </si>
  <si>
    <r>
      <t xml:space="preserve">Показатель 1 </t>
    </r>
    <r>
      <rPr>
        <sz val="12"/>
        <rFont val="Times New Roman"/>
        <family val="1"/>
      </rPr>
      <t>«Количество договоров, заключенных с социально ориентированными некоммерческими организацими»</t>
    </r>
  </si>
  <si>
    <r>
      <t>Показатель 2</t>
    </r>
    <r>
      <rPr>
        <sz val="12"/>
        <rFont val="Times New Roman"/>
        <family val="1"/>
      </rPr>
      <t xml:space="preserve"> «Количество консультаций по финансовой дисциплине, оказанных социально ориентированным некоммерческим организациям, получивших поддержку»</t>
    </r>
  </si>
  <si>
    <r>
      <t>Административное мероприятие 1.07 «</t>
    </r>
    <r>
      <rPr>
        <sz val="12"/>
        <rFont val="Times New Roman"/>
        <family val="1"/>
      </rPr>
      <t>Организационно-техническое обеспечение деятельности Совещательных органов при Администрации Северодвинска»</t>
    </r>
  </si>
  <si>
    <r>
      <t xml:space="preserve">Показатель 1 </t>
    </r>
    <r>
      <rPr>
        <sz val="12"/>
        <rFont val="Times New Roman"/>
        <family val="1"/>
      </rPr>
      <t>Количество заседаний</t>
    </r>
  </si>
  <si>
    <r>
      <t xml:space="preserve">Показатель 1 </t>
    </r>
    <r>
      <rPr>
        <sz val="12"/>
        <rFont val="Times New Roman"/>
        <family val="1"/>
      </rPr>
      <t>Количество социально ориентированных некоммерческих организаций, реализующих социальные проекты</t>
    </r>
  </si>
  <si>
    <r>
      <t>Показатель 2</t>
    </r>
    <r>
      <rPr>
        <sz val="12"/>
        <rFont val="Times New Roman"/>
        <family val="1"/>
      </rPr>
      <t xml:space="preserve"> Количество проектов, предоставленных на конкурс</t>
    </r>
  </si>
  <si>
    <r>
      <t xml:space="preserve">Показатель 3 </t>
    </r>
    <r>
      <rPr>
        <sz val="12"/>
        <rFont val="Times New Roman"/>
        <family val="1"/>
      </rPr>
      <t>Количество проектов, получивших поддержку на конкурсе</t>
    </r>
  </si>
  <si>
    <r>
      <t xml:space="preserve">Задача 2. </t>
    </r>
    <r>
      <rPr>
        <sz val="12"/>
        <rFont val="Times New Roman"/>
        <family val="1"/>
      </rPr>
      <t>«Повышение эффективности реализации мероприятий, объединяющих людей с ограниченными возможностями здоровья»</t>
    </r>
  </si>
  <si>
    <r>
      <t xml:space="preserve">Показатель 1 </t>
    </r>
    <r>
      <rPr>
        <sz val="12"/>
        <rFont val="Times New Roman"/>
        <family val="1"/>
      </rPr>
      <t>«Количество мероприятий, организованных Администрацией Северодвинска, на которые привлекаются социально ориентированные некоммерческие организации, объединяющие людей с ограниченными возможностями здоровья»</t>
    </r>
  </si>
  <si>
    <r>
      <t xml:space="preserve">Показатель 2 </t>
    </r>
    <r>
      <rPr>
        <sz val="12"/>
        <rFont val="Times New Roman"/>
        <family val="1"/>
      </rPr>
      <t>«Количество совещательных органов, созданных Администрацией Северодвинска, в состав которых привлекаются социально ориентированные некоммерческие организации, объединяющие людей с ограниченными возможностями здоровья»</t>
    </r>
  </si>
  <si>
    <r>
      <t>Мероприятие 2.01</t>
    </r>
    <r>
      <rPr>
        <sz val="12"/>
        <rFont val="Times New Roman"/>
        <family val="1"/>
      </rPr>
      <t xml:space="preserve"> Организация и проведение Фестиваля творчества людей с ограниченными возможностями здоровья «Под парусами надежды!»</t>
    </r>
  </si>
  <si>
    <r>
      <t xml:space="preserve">Показатель 1 </t>
    </r>
    <r>
      <rPr>
        <sz val="12"/>
        <rFont val="Times New Roman"/>
        <family val="1"/>
      </rPr>
      <t>«Количество людей с ограниченными возможностями здоровья, принявших участие в организации и проведении фестиваля творчества людей с ограниченными возможностями здоровья «Под парусами надежды!»</t>
    </r>
  </si>
  <si>
    <r>
      <t xml:space="preserve">Показатель 2 </t>
    </r>
    <r>
      <rPr>
        <sz val="12"/>
        <rFont val="Times New Roman"/>
        <family val="1"/>
      </rPr>
      <t>«Количество творческих коллективов, в состав которых входят люди с ограниченными возможностями, принявших участие в фестивале творчества людей с ограниченными возможностями здоровья  «Под парусами надежды!»</t>
    </r>
  </si>
  <si>
    <r>
      <t>Мероприятие 2.02</t>
    </r>
    <r>
      <rPr>
        <sz val="12"/>
        <rFont val="Times New Roman"/>
        <family val="1"/>
      </rPr>
      <t xml:space="preserve"> Организация и проведение комплекса социально-реабилитационных мероприятий, направленных на объединение людей с ограниченными возможностями здоровья, посвященных декаде инвалидов</t>
    </r>
  </si>
  <si>
    <r>
      <t>Показатель 1</t>
    </r>
    <r>
      <rPr>
        <sz val="12"/>
        <rFont val="Times New Roman"/>
        <family val="1"/>
      </rPr>
      <t xml:space="preserve"> «Количество людей с ограниченными возможности здоровья, участвующих в  декаде инвалидов»</t>
    </r>
  </si>
  <si>
    <r>
      <t xml:space="preserve">Показатель 2 </t>
    </r>
    <r>
      <rPr>
        <sz val="12"/>
        <rFont val="Times New Roman"/>
        <family val="1"/>
      </rPr>
      <t>«Количество социально ориентированных некоммерческих организаций города, объединяющих людей с ограниченными возможностями здоровья»</t>
    </r>
  </si>
  <si>
    <r>
      <t xml:space="preserve">Показатель 3 </t>
    </r>
    <r>
      <rPr>
        <sz val="12"/>
        <rFont val="Times New Roman"/>
        <family val="1"/>
      </rPr>
      <t>«Количество мероприятий, проведенных специально для людей с ограниченными возможностями в рамках данного комплекса мероприятий»</t>
    </r>
  </si>
  <si>
    <r>
      <t>Административное мероприятие  2.03  «</t>
    </r>
    <r>
      <rPr>
        <sz val="12"/>
        <rFont val="Times New Roman"/>
        <family val="1"/>
      </rPr>
      <t>Подготовка постановления Администрации Северодвинска по результатам проведения фестиваля творчества людей с ограниченными возможностьями здоровья  «Под парусами надежды!»</t>
    </r>
  </si>
  <si>
    <r>
      <t>Показатель 1</t>
    </r>
    <r>
      <rPr>
        <sz val="12"/>
        <rFont val="Times New Roman"/>
        <family val="1"/>
      </rPr>
      <t xml:space="preserve"> «Количество проведенных заседаний»</t>
    </r>
  </si>
  <si>
    <r>
      <t xml:space="preserve">Показатель 2 </t>
    </r>
    <r>
      <rPr>
        <sz val="12"/>
        <rFont val="Times New Roman"/>
        <family val="1"/>
      </rPr>
      <t>«Количество консультаций, оказанных участникам фестиваля творчества людей с ограниченными возможностьями здоровья  «Под парусами надежды!» в рамках организации и проведения Фестиваля»</t>
    </r>
  </si>
  <si>
    <r>
      <t xml:space="preserve">Задача 3  </t>
    </r>
    <r>
      <rPr>
        <sz val="12"/>
        <rFont val="Times New Roman"/>
        <family val="1"/>
      </rPr>
      <t>«Повышение уровня правовой, экономической компетентности социально ориентированных некоммерческих организаций и общественных объединений граждан»</t>
    </r>
  </si>
  <si>
    <r>
      <t xml:space="preserve">Показатель 1 </t>
    </r>
    <r>
      <rPr>
        <sz val="12"/>
        <rFont val="Times New Roman"/>
        <family val="1"/>
      </rPr>
      <t>«Количество проведенных информационно-обучающих семинаров для социально ориентированных некоммерческих организаций»</t>
    </r>
  </si>
  <si>
    <r>
      <t xml:space="preserve">Показатель 2 </t>
    </r>
    <r>
      <rPr>
        <sz val="12"/>
        <rFont val="Times New Roman"/>
        <family val="1"/>
      </rPr>
      <t>«Количество членов социально ориентированных некоммерческих организаций, посетивших информационно - обучающие семинары»</t>
    </r>
  </si>
  <si>
    <r>
      <t>Мероприятие 3.01</t>
    </r>
    <r>
      <rPr>
        <sz val="12"/>
        <rFont val="Times New Roman"/>
        <family val="1"/>
      </rPr>
      <t xml:space="preserve"> Организация «Школы лидеров некоммерческих организаций» (серия обучающих семинаров по законодательству и социальному проектированию, круглый стол «Некоммерческий сектор Северодвинска в пространстве города и региона»)</t>
    </r>
  </si>
  <si>
    <r>
      <t>Показатель 1</t>
    </r>
    <r>
      <rPr>
        <sz val="12"/>
        <rFont val="Times New Roman"/>
        <family val="1"/>
      </rPr>
      <t xml:space="preserve"> «Количество реализованных социальных проектов»</t>
    </r>
  </si>
  <si>
    <r>
      <t>Показатель 2</t>
    </r>
    <r>
      <rPr>
        <sz val="12"/>
        <rFont val="Times New Roman"/>
        <family val="1"/>
      </rPr>
      <t xml:space="preserve"> «Количество проведенных заседаний клуба лидеров некоммерческих организаций»</t>
    </r>
  </si>
  <si>
    <r>
      <t xml:space="preserve">Показатель 3 </t>
    </r>
    <r>
      <rPr>
        <sz val="12"/>
        <rFont val="Times New Roman"/>
        <family val="1"/>
      </rPr>
      <t>«Количество членов клуба, принявших участие в заседаниях Клуба лидеров некоммерческих организаций»</t>
    </r>
  </si>
  <si>
    <r>
      <t xml:space="preserve">Административное мероприятие 3.02 </t>
    </r>
    <r>
      <rPr>
        <sz val="12"/>
        <rFont val="Times New Roman"/>
        <family val="1"/>
      </rPr>
      <t>«Ведение реестра социально ориентированных некоммерческих организаций города»</t>
    </r>
  </si>
  <si>
    <r>
      <t xml:space="preserve">Показатель 1 </t>
    </r>
    <r>
      <rPr>
        <sz val="12"/>
        <rFont val="Times New Roman"/>
        <family val="1"/>
      </rPr>
      <t>«Количество общественных организаций, внесенных в реестр»</t>
    </r>
  </si>
  <si>
    <r>
      <t xml:space="preserve">Показатель 2 </t>
    </r>
    <r>
      <rPr>
        <sz val="12"/>
        <rFont val="Times New Roman"/>
        <family val="1"/>
      </rPr>
      <t>«Количество аналитических записок о деятельности социально ориентированных некоммерческих организаций города»</t>
    </r>
  </si>
  <si>
    <r>
      <t>Мероприятие 3.03</t>
    </r>
    <r>
      <rPr>
        <sz val="12"/>
        <rFont val="Times New Roman"/>
        <family val="1"/>
      </rPr>
      <t xml:space="preserve"> Проведение мониторинга деятельности социально ориентированных некоммерческих организаций по результативности реализации мероприятий программы</t>
    </r>
  </si>
  <si>
    <r>
      <t>Показатель 1</t>
    </r>
    <r>
      <rPr>
        <sz val="12"/>
        <rFont val="Times New Roman"/>
        <family val="1"/>
      </rPr>
      <t xml:space="preserve"> «Количество членов социально ориентированных некоммерческих организаций, принявших участие в проведении мониторинга»</t>
    </r>
  </si>
  <si>
    <r>
      <t xml:space="preserve">Подпрограмма </t>
    </r>
    <r>
      <rPr>
        <sz val="12"/>
        <rFont val="Times New Roman"/>
        <family val="1"/>
      </rPr>
      <t xml:space="preserve"> «Повышение уровня информационной компетентности некоммерческого сектора Северодвинска»</t>
    </r>
  </si>
  <si>
    <r>
      <t>Задача 1</t>
    </r>
    <r>
      <rPr>
        <sz val="12"/>
        <rFont val="Times New Roman"/>
        <family val="1"/>
      </rPr>
      <t xml:space="preserve"> «Репрезентация социально ориентированных некоммерческих организаций и общественных объединений гражданв информационном пространстве города и области»</t>
    </r>
  </si>
  <si>
    <r>
      <t>Показатель 1 «</t>
    </r>
    <r>
      <rPr>
        <sz val="12"/>
        <rFont val="Times New Roman"/>
        <family val="1"/>
      </rPr>
      <t>Количество социально ориентированных некоммерческих организаций, имеющих систему или медиаплан взаимодействия со средствами массовой информации</t>
    </r>
  </si>
  <si>
    <r>
      <t>Мероприятие 1.01</t>
    </r>
    <r>
      <rPr>
        <sz val="12"/>
        <rFont val="Times New Roman"/>
        <family val="1"/>
      </rPr>
      <t xml:space="preserve"> Организация и проведение конкурса среди городских средств массовой информации "Социальный портрет" на лучшее освещение деятельности социально ориентированных некоммерческих организаций или общественного объединения</t>
    </r>
  </si>
  <si>
    <r>
      <t>Показатель 1</t>
    </r>
    <r>
      <rPr>
        <sz val="12"/>
        <rFont val="Times New Roman"/>
        <family val="1"/>
      </rPr>
      <t xml:space="preserve"> «Количество материалов о социально ориентированных некоммерческих организациях и общественных объедениях в средствах массовой информации»</t>
    </r>
  </si>
  <si>
    <r>
      <t xml:space="preserve">Показатель 2 </t>
    </r>
    <r>
      <rPr>
        <sz val="12"/>
        <rFont val="Times New Roman"/>
        <family val="1"/>
      </rPr>
      <t>«Количество материалов средств массовой информации, поданных на конкурс «Социальный портрет»</t>
    </r>
  </si>
  <si>
    <r>
      <t xml:space="preserve">Административное мероприятие 1.02 </t>
    </r>
    <r>
      <rPr>
        <sz val="12"/>
        <rFont val="Times New Roman"/>
        <family val="1"/>
      </rPr>
      <t>«Подготовка муниципальных правовых актов, обеспечивающих организацию конкурса»</t>
    </r>
  </si>
  <si>
    <r>
      <t xml:space="preserve">Показатель 1 </t>
    </r>
    <r>
      <rPr>
        <sz val="12"/>
        <rFont val="Times New Roman"/>
        <family val="1"/>
      </rPr>
      <t>«Количество  муниципальных правовых актов, обеспечивающих организацию конкурса»</t>
    </r>
  </si>
  <si>
    <r>
      <t xml:space="preserve"> Мероприятие 1.03 </t>
    </r>
    <r>
      <rPr>
        <sz val="12"/>
        <rFont val="Times New Roman"/>
        <family val="1"/>
      </rPr>
      <t>Организация и проведение семинаров - тренингов для социально ориентированных некоммерческих организаций о способах репрезентации, методике подготовки материалов о деятельности социально ориентированных некоммерческих организаций для размещения в средствах массовой информации</t>
    </r>
  </si>
  <si>
    <r>
      <t xml:space="preserve">Показатель 1 </t>
    </r>
    <r>
      <rPr>
        <sz val="12"/>
        <rFont val="Times New Roman"/>
        <family val="1"/>
      </rPr>
      <t>«Количество социально ориентированных некоммерческих организаций, освещающих свою деятельность в средствах массовой информации»</t>
    </r>
  </si>
  <si>
    <r>
      <t xml:space="preserve">Показатель 2 </t>
    </r>
    <r>
      <rPr>
        <sz val="12"/>
        <rFont val="Times New Roman"/>
        <family val="1"/>
      </rPr>
      <t>«Количество (общее) участников данных семинаров»</t>
    </r>
  </si>
  <si>
    <r>
      <t>Задача 2</t>
    </r>
    <r>
      <rPr>
        <sz val="12"/>
        <rFont val="Times New Roman"/>
        <family val="1"/>
      </rPr>
      <t xml:space="preserve"> Популяризация деятельности социально ориентированных некоммереческих организаций и общественных объединений граждан</t>
    </r>
  </si>
  <si>
    <r>
      <t>Показатель 1</t>
    </r>
    <r>
      <rPr>
        <sz val="12"/>
        <rFont val="Times New Roman"/>
        <family val="1"/>
      </rPr>
      <t xml:space="preserve"> Количество СОНКО, имеющих собственные информационные источники (сайт, странички в интернете, газета, буклет)</t>
    </r>
  </si>
  <si>
    <r>
      <t>Мероприятие 2.01</t>
    </r>
    <r>
      <rPr>
        <sz val="12"/>
        <rFont val="Times New Roman"/>
        <family val="1"/>
      </rPr>
      <t xml:space="preserve"> Изготовление информационных материалов о деятельности социально ориентированных некоммерческих организаций</t>
    </r>
  </si>
  <si>
    <r>
      <t>Показатель 1</t>
    </r>
    <r>
      <rPr>
        <sz val="12"/>
        <rFont val="Times New Roman"/>
        <family val="1"/>
      </rPr>
      <t xml:space="preserve"> «Количество подготовленных информационных модулей (диски, буклеты)»</t>
    </r>
  </si>
  <si>
    <r>
      <t>Показатель 2</t>
    </r>
    <r>
      <rPr>
        <sz val="12"/>
        <rFont val="Times New Roman"/>
        <family val="1"/>
      </rPr>
      <t xml:space="preserve"> «Количество жителей города, получивших информацию о деятельности социально ориентированных некоммерческих организаций города»</t>
    </r>
  </si>
  <si>
    <r>
      <t xml:space="preserve"> Мероприятие 2.02</t>
    </r>
    <r>
      <rPr>
        <sz val="12"/>
        <rFont val="Times New Roman"/>
        <family val="1"/>
      </rPr>
      <t xml:space="preserve"> Изготовление информационных баннеров о деятельности социально ориентированных некоммерческих организаций города</t>
    </r>
  </si>
  <si>
    <r>
      <t>Показатель 1</t>
    </r>
    <r>
      <rPr>
        <sz val="12"/>
        <rFont val="Times New Roman"/>
        <family val="1"/>
      </rPr>
      <t xml:space="preserve"> «Количество подготовленных информационных баннеров»</t>
    </r>
  </si>
  <si>
    <r>
      <t xml:space="preserve">Мероприятие 2.03 </t>
    </r>
    <r>
      <rPr>
        <sz val="12"/>
        <rFont val="Times New Roman"/>
        <family val="1"/>
      </rPr>
      <t>Разработка сайта «Социальный Северодвинск» и его сопровождение</t>
    </r>
  </si>
  <si>
    <r>
      <t>Показатель 1</t>
    </r>
    <r>
      <rPr>
        <sz val="12"/>
        <rFont val="Times New Roman"/>
        <family val="1"/>
      </rPr>
      <t xml:space="preserve"> «Доля социально ориентированных некоммерческих организаций, предоставляющих на сайт информацию о деятельности своей организации»</t>
    </r>
  </si>
  <si>
    <r>
      <t xml:space="preserve">Мероприятие 2.04 </t>
    </r>
    <r>
      <rPr>
        <sz val="12"/>
        <rFont val="Times New Roman"/>
        <family val="1"/>
      </rPr>
      <t>Участие представителей социально ориентированных некоммерческих организаций Северодвинска в мероприятиях областного масштаба</t>
    </r>
  </si>
  <si>
    <r>
      <t>Показатель 1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«</t>
    </r>
    <r>
      <rPr>
        <sz val="12"/>
        <rFont val="Times New Roman"/>
        <family val="1"/>
      </rPr>
      <t>Доля социально ориентированных некоммерческих организаций, принимающих участие в этих мероприятиях»</t>
    </r>
  </si>
  <si>
    <r>
      <t>Показатель 2</t>
    </r>
    <r>
      <rPr>
        <sz val="12"/>
        <rFont val="Times New Roman"/>
        <family val="1"/>
      </rPr>
      <t xml:space="preserve"> «Количество членов социально ориентированных некоммерческих организаций, принявших участие в данных мероприятиях»</t>
    </r>
  </si>
  <si>
    <r>
      <t xml:space="preserve">Административное мероприятие 2.05 </t>
    </r>
    <r>
      <rPr>
        <sz val="12"/>
        <rFont val="Times New Roman"/>
        <family val="1"/>
      </rPr>
      <t xml:space="preserve"> «Делегирование представителей социально ориентированных некоммерческих организаций Северодвинска для участия в мероприятиях областного масштаба»</t>
    </r>
  </si>
  <si>
    <r>
      <t>Показатель 1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«</t>
    </r>
    <r>
      <rPr>
        <sz val="12"/>
        <rFont val="Times New Roman"/>
        <family val="1"/>
      </rPr>
      <t>Количество делегаций»</t>
    </r>
  </si>
  <si>
    <t>Приложение 4
к муниципальной программе
«Содействие развитию институтов гражданского общества
и поддержка социально ориентированных некоммерческих
организаций в муниципальном образовании
«Северодвинск»,
утвержденной постановлением
Администрации Северодвинска
от 04.09.2013 № 329-па
(в ред. от 15.12.2015 № 616-па)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</si>
</sst>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name val="Calibri"/>
      <family val="2"/>
    </font>
    <font>
      <sz val="12"/>
      <color indexed="10"/>
      <name val="Times New Roman"/>
      <family val="1"/>
    </font>
    <font>
      <sz val="14"/>
      <color indexed="10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14" borderId="0" xfId="0" applyFill="1" applyBorder="1" applyAlignment="1">
      <alignment/>
    </xf>
    <xf numFmtId="0" fontId="5" fillId="24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" fillId="0" borderId="0" xfId="0" applyNumberFormat="1" applyFont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2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8" fillId="24" borderId="0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8" fillId="24" borderId="0" xfId="0" applyFont="1" applyFill="1" applyBorder="1" applyAlignment="1">
      <alignment horizontal="center"/>
    </xf>
    <xf numFmtId="0" fontId="0" fillId="0" borderId="0" xfId="0" applyNumberFormat="1" applyBorder="1" applyAlignment="1">
      <alignment/>
    </xf>
    <xf numFmtId="0" fontId="1" fillId="14" borderId="10" xfId="0" applyFont="1" applyFill="1" applyBorder="1" applyAlignment="1">
      <alignment horizontal="center" vertical="center" wrapText="1"/>
    </xf>
    <xf numFmtId="0" fontId="5" fillId="14" borderId="10" xfId="0" applyFont="1" applyFill="1" applyBorder="1" applyAlignment="1">
      <alignment horizontal="center" vertical="center" wrapText="1"/>
    </xf>
    <xf numFmtId="0" fontId="1" fillId="1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5" fillId="24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 wrapText="1"/>
    </xf>
    <xf numFmtId="2" fontId="0" fillId="0" borderId="10" xfId="0" applyNumberFormat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22" borderId="10" xfId="0" applyFont="1" applyFill="1" applyBorder="1" applyAlignment="1">
      <alignment horizontal="justify" vertical="center" wrapText="1"/>
    </xf>
    <xf numFmtId="0" fontId="6" fillId="22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65" fontId="6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 wrapText="1"/>
    </xf>
    <xf numFmtId="165" fontId="5" fillId="0" borderId="14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11" fillId="17" borderId="0" xfId="0" applyFont="1" applyFill="1" applyAlignment="1">
      <alignment/>
    </xf>
    <xf numFmtId="0" fontId="11" fillId="25" borderId="0" xfId="0" applyFont="1" applyFill="1" applyAlignment="1">
      <alignment/>
    </xf>
    <xf numFmtId="0" fontId="1" fillId="26" borderId="0" xfId="0" applyFont="1" applyFill="1" applyAlignment="1">
      <alignment/>
    </xf>
    <xf numFmtId="0" fontId="11" fillId="26" borderId="0" xfId="0" applyFont="1" applyFill="1" applyAlignment="1">
      <alignment/>
    </xf>
    <xf numFmtId="0" fontId="11" fillId="22" borderId="0" xfId="0" applyFont="1" applyFill="1" applyAlignment="1">
      <alignment/>
    </xf>
    <xf numFmtId="0" fontId="11" fillId="19" borderId="0" xfId="0" applyFont="1" applyFill="1" applyAlignment="1">
      <alignment/>
    </xf>
    <xf numFmtId="0" fontId="1" fillId="0" borderId="0" xfId="0" applyFont="1" applyFill="1" applyAlignment="1">
      <alignment horizontal="left"/>
    </xf>
    <xf numFmtId="49" fontId="1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5" fillId="14" borderId="10" xfId="0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0" fillId="0" borderId="17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4" fontId="11" fillId="0" borderId="0" xfId="43" applyFont="1" applyFill="1" applyAlignment="1">
      <alignment horizontal="center"/>
    </xf>
    <xf numFmtId="0" fontId="11" fillId="0" borderId="0" xfId="0" applyFont="1" applyFill="1" applyAlignment="1">
      <alignment horizontal="left" wrapText="1"/>
    </xf>
    <xf numFmtId="0" fontId="1" fillId="0" borderId="1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textRotation="90" wrapText="1"/>
    </xf>
    <xf numFmtId="0" fontId="1" fillId="0" borderId="25" xfId="0" applyFont="1" applyFill="1" applyBorder="1" applyAlignment="1">
      <alignment horizontal="center" vertical="center" textRotation="90" wrapText="1"/>
    </xf>
    <xf numFmtId="0" fontId="1" fillId="0" borderId="26" xfId="0" applyFont="1" applyFill="1" applyBorder="1" applyAlignment="1">
      <alignment horizontal="center" vertical="center" textRotation="90" wrapText="1"/>
    </xf>
    <xf numFmtId="0" fontId="1" fillId="0" borderId="27" xfId="0" applyFont="1" applyFill="1" applyBorder="1" applyAlignment="1">
      <alignment horizontal="center" vertical="center" textRotation="90" wrapText="1"/>
    </xf>
    <xf numFmtId="0" fontId="1" fillId="1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2"/>
  <sheetViews>
    <sheetView tabSelected="1" view="pageBreakPreview" zoomScale="85" zoomScaleNormal="75" zoomScaleSheetLayoutView="85" zoomScalePageLayoutView="0" workbookViewId="0" topLeftCell="A1">
      <selection activeCell="K1" sqref="K1:O9"/>
    </sheetView>
  </sheetViews>
  <sheetFormatPr defaultColWidth="9.140625" defaultRowHeight="15"/>
  <cols>
    <col min="1" max="1" width="5.28125" style="51" customWidth="1"/>
    <col min="2" max="2" width="8.421875" style="51" customWidth="1"/>
    <col min="3" max="3" width="8.8515625" style="51" customWidth="1"/>
    <col min="4" max="4" width="11.00390625" style="51" customWidth="1"/>
    <col min="5" max="5" width="8.140625" style="51" customWidth="1"/>
    <col min="6" max="6" width="7.28125" style="51" customWidth="1"/>
    <col min="7" max="7" width="9.140625" style="51" customWidth="1"/>
    <col min="8" max="8" width="69.57421875" style="51" customWidth="1"/>
    <col min="9" max="10" width="13.7109375" style="53" customWidth="1"/>
    <col min="11" max="11" width="14.57421875" style="51" customWidth="1"/>
    <col min="12" max="13" width="14.00390625" style="51" customWidth="1"/>
    <col min="14" max="14" width="13.57421875" style="54" customWidth="1"/>
    <col min="15" max="15" width="15.57421875" style="54" customWidth="1"/>
    <col min="16" max="16384" width="9.140625" style="51" customWidth="1"/>
  </cols>
  <sheetData>
    <row r="1" spans="11:15" ht="15.75" customHeight="1">
      <c r="K1" s="116" t="s">
        <v>183</v>
      </c>
      <c r="L1" s="116"/>
      <c r="M1" s="116"/>
      <c r="N1" s="116"/>
      <c r="O1" s="116"/>
    </row>
    <row r="2" spans="1:15" ht="23.25">
      <c r="A2" s="62"/>
      <c r="K2" s="116"/>
      <c r="L2" s="116"/>
      <c r="M2" s="116"/>
      <c r="N2" s="116"/>
      <c r="O2" s="116"/>
    </row>
    <row r="3" spans="1:15" ht="23.25">
      <c r="A3" s="62"/>
      <c r="K3" s="116"/>
      <c r="L3" s="116"/>
      <c r="M3" s="116"/>
      <c r="N3" s="116"/>
      <c r="O3" s="116"/>
    </row>
    <row r="4" spans="11:15" ht="15.75">
      <c r="K4" s="116"/>
      <c r="L4" s="116"/>
      <c r="M4" s="116"/>
      <c r="N4" s="116"/>
      <c r="O4" s="116"/>
    </row>
    <row r="5" spans="11:15" ht="15.75">
      <c r="K5" s="116"/>
      <c r="L5" s="116"/>
      <c r="M5" s="116"/>
      <c r="N5" s="116"/>
      <c r="O5" s="116"/>
    </row>
    <row r="6" spans="11:15" ht="15.75">
      <c r="K6" s="116"/>
      <c r="L6" s="116"/>
      <c r="M6" s="116"/>
      <c r="N6" s="116"/>
      <c r="O6" s="116"/>
    </row>
    <row r="7" spans="11:15" ht="15.75">
      <c r="K7" s="116"/>
      <c r="L7" s="116"/>
      <c r="M7" s="116"/>
      <c r="N7" s="116"/>
      <c r="O7" s="116"/>
    </row>
    <row r="8" spans="11:15" ht="15.75">
      <c r="K8" s="116"/>
      <c r="L8" s="116"/>
      <c r="M8" s="116"/>
      <c r="N8" s="116"/>
      <c r="O8" s="116"/>
    </row>
    <row r="9" spans="11:15" ht="15.75">
      <c r="K9" s="116"/>
      <c r="L9" s="116"/>
      <c r="M9" s="116"/>
      <c r="N9" s="116"/>
      <c r="O9" s="116"/>
    </row>
    <row r="12" spans="1:15" ht="15.75">
      <c r="A12" s="115" t="s">
        <v>88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</row>
    <row r="15" ht="15.75">
      <c r="A15" s="51" t="s">
        <v>79</v>
      </c>
    </row>
    <row r="17" spans="1:15" s="46" customFormat="1" ht="62.25" customHeight="1">
      <c r="A17" s="117" t="s">
        <v>96</v>
      </c>
      <c r="B17" s="118"/>
      <c r="C17" s="118"/>
      <c r="D17" s="118"/>
      <c r="E17" s="118"/>
      <c r="F17" s="119"/>
      <c r="G17" s="102" t="s">
        <v>118</v>
      </c>
      <c r="H17" s="120" t="s">
        <v>6</v>
      </c>
      <c r="I17" s="121" t="s">
        <v>7</v>
      </c>
      <c r="J17" s="110" t="s">
        <v>102</v>
      </c>
      <c r="K17" s="111"/>
      <c r="L17" s="111"/>
      <c r="M17" s="112"/>
      <c r="N17" s="105" t="s">
        <v>9</v>
      </c>
      <c r="O17" s="105"/>
    </row>
    <row r="18" spans="1:15" s="46" customFormat="1" ht="24" customHeight="1">
      <c r="A18" s="122" t="s">
        <v>15</v>
      </c>
      <c r="B18" s="124" t="s">
        <v>17</v>
      </c>
      <c r="C18" s="102" t="s">
        <v>16</v>
      </c>
      <c r="D18" s="127" t="s">
        <v>18</v>
      </c>
      <c r="E18" s="129" t="s">
        <v>19</v>
      </c>
      <c r="F18" s="127"/>
      <c r="G18" s="103"/>
      <c r="H18" s="105"/>
      <c r="I18" s="121"/>
      <c r="J18" s="113">
        <v>2014</v>
      </c>
      <c r="K18" s="106">
        <v>2015</v>
      </c>
      <c r="L18" s="106">
        <v>2016</v>
      </c>
      <c r="M18" s="106">
        <v>2017</v>
      </c>
      <c r="N18" s="108" t="s">
        <v>10</v>
      </c>
      <c r="O18" s="108" t="s">
        <v>11</v>
      </c>
    </row>
    <row r="19" spans="1:15" s="46" customFormat="1" ht="108" customHeight="1">
      <c r="A19" s="123"/>
      <c r="B19" s="125"/>
      <c r="C19" s="126"/>
      <c r="D19" s="128"/>
      <c r="E19" s="130"/>
      <c r="F19" s="128"/>
      <c r="G19" s="104"/>
      <c r="H19" s="105"/>
      <c r="I19" s="121"/>
      <c r="J19" s="114"/>
      <c r="K19" s="107"/>
      <c r="L19" s="107"/>
      <c r="M19" s="107"/>
      <c r="N19" s="109"/>
      <c r="O19" s="109"/>
    </row>
    <row r="20" spans="1:15" s="46" customFormat="1" ht="15.75">
      <c r="A20" s="48">
        <v>1</v>
      </c>
      <c r="B20" s="48">
        <v>3</v>
      </c>
      <c r="C20" s="48">
        <v>4</v>
      </c>
      <c r="D20" s="48">
        <v>5</v>
      </c>
      <c r="E20" s="48">
        <v>6</v>
      </c>
      <c r="F20" s="48">
        <v>7</v>
      </c>
      <c r="G20" s="48">
        <v>8</v>
      </c>
      <c r="H20" s="48">
        <v>9</v>
      </c>
      <c r="I20" s="42">
        <v>10</v>
      </c>
      <c r="J20" s="42">
        <v>11</v>
      </c>
      <c r="K20" s="48">
        <v>12</v>
      </c>
      <c r="L20" s="48">
        <v>13</v>
      </c>
      <c r="M20" s="48">
        <v>14</v>
      </c>
      <c r="N20" s="49">
        <v>15</v>
      </c>
      <c r="O20" s="49">
        <v>16</v>
      </c>
    </row>
    <row r="21" spans="1:16" ht="63">
      <c r="A21" s="45" t="s">
        <v>97</v>
      </c>
      <c r="B21" s="45">
        <v>0</v>
      </c>
      <c r="C21" s="45">
        <v>0</v>
      </c>
      <c r="D21" s="45">
        <v>0</v>
      </c>
      <c r="E21" s="45">
        <v>0</v>
      </c>
      <c r="F21" s="45">
        <v>0</v>
      </c>
      <c r="G21" s="47"/>
      <c r="H21" s="61" t="s">
        <v>89</v>
      </c>
      <c r="I21" s="43" t="s">
        <v>13</v>
      </c>
      <c r="J21" s="69">
        <f>J29+J93</f>
        <v>2323.1</v>
      </c>
      <c r="K21" s="59">
        <f>K24</f>
        <v>1789.3</v>
      </c>
      <c r="L21" s="59">
        <f>L24</f>
        <v>1400</v>
      </c>
      <c r="M21" s="59">
        <f>M29+M93</f>
        <v>2225</v>
      </c>
      <c r="N21" s="56">
        <f>J21+K21+L21+M21</f>
        <v>7737.4</v>
      </c>
      <c r="O21" s="50">
        <v>2017</v>
      </c>
      <c r="P21" s="38"/>
    </row>
    <row r="22" spans="1:16" ht="15.75">
      <c r="A22" s="45" t="s">
        <v>97</v>
      </c>
      <c r="B22" s="45">
        <v>0</v>
      </c>
      <c r="C22" s="45">
        <v>0</v>
      </c>
      <c r="D22" s="45">
        <v>0</v>
      </c>
      <c r="E22" s="45">
        <v>0</v>
      </c>
      <c r="F22" s="45">
        <v>0</v>
      </c>
      <c r="G22" s="41">
        <v>2</v>
      </c>
      <c r="H22" s="71" t="s">
        <v>91</v>
      </c>
      <c r="I22" s="44" t="s">
        <v>13</v>
      </c>
      <c r="J22" s="72">
        <v>983.1</v>
      </c>
      <c r="K22" s="74">
        <v>389.3</v>
      </c>
      <c r="L22" s="74">
        <v>0</v>
      </c>
      <c r="M22" s="74">
        <v>0</v>
      </c>
      <c r="N22" s="56">
        <f>J22+K22</f>
        <v>1372.4</v>
      </c>
      <c r="O22" s="50">
        <v>2015</v>
      </c>
      <c r="P22" s="38"/>
    </row>
    <row r="23" spans="1:16" ht="15.75">
      <c r="A23" s="45" t="s">
        <v>97</v>
      </c>
      <c r="B23" s="45">
        <v>0</v>
      </c>
      <c r="C23" s="45">
        <v>0</v>
      </c>
      <c r="D23" s="45">
        <v>0</v>
      </c>
      <c r="E23" s="45">
        <v>0</v>
      </c>
      <c r="F23" s="45">
        <v>0</v>
      </c>
      <c r="G23" s="47">
        <v>3</v>
      </c>
      <c r="H23" s="73" t="s">
        <v>92</v>
      </c>
      <c r="I23" s="44" t="s">
        <v>13</v>
      </c>
      <c r="J23" s="72">
        <f>J21-J22</f>
        <v>1340</v>
      </c>
      <c r="K23" s="74">
        <f>K21-K22</f>
        <v>1400</v>
      </c>
      <c r="L23" s="74">
        <v>1400</v>
      </c>
      <c r="M23" s="74">
        <v>2225</v>
      </c>
      <c r="N23" s="56">
        <f>J23+K23+L23+M23</f>
        <v>6365</v>
      </c>
      <c r="O23" s="50">
        <v>2017</v>
      </c>
      <c r="P23" s="38"/>
    </row>
    <row r="24" spans="1:17" ht="31.5">
      <c r="A24" s="45" t="s">
        <v>97</v>
      </c>
      <c r="B24" s="45">
        <v>1</v>
      </c>
      <c r="C24" s="45">
        <v>0</v>
      </c>
      <c r="D24" s="45">
        <v>0</v>
      </c>
      <c r="E24" s="45">
        <v>0</v>
      </c>
      <c r="F24" s="45">
        <v>0</v>
      </c>
      <c r="G24" s="41"/>
      <c r="H24" s="61" t="s">
        <v>78</v>
      </c>
      <c r="I24" s="43" t="s">
        <v>13</v>
      </c>
      <c r="J24" s="69">
        <f>J21</f>
        <v>2323.1</v>
      </c>
      <c r="K24" s="56">
        <f>K29+K93</f>
        <v>1789.3</v>
      </c>
      <c r="L24" s="56">
        <f>L29+L93</f>
        <v>1400</v>
      </c>
      <c r="M24" s="56">
        <f>M29+M93</f>
        <v>2225</v>
      </c>
      <c r="N24" s="56">
        <f>J24+K24+L24+M24</f>
        <v>7737.4</v>
      </c>
      <c r="O24" s="50">
        <v>2017</v>
      </c>
      <c r="P24" s="39"/>
      <c r="Q24" s="52"/>
    </row>
    <row r="25" spans="1:17" ht="54.75" customHeight="1">
      <c r="A25" s="45" t="s">
        <v>97</v>
      </c>
      <c r="B25" s="45">
        <v>1</v>
      </c>
      <c r="C25" s="45">
        <v>0</v>
      </c>
      <c r="D25" s="45">
        <v>0</v>
      </c>
      <c r="E25" s="45">
        <v>0</v>
      </c>
      <c r="F25" s="45">
        <v>0</v>
      </c>
      <c r="G25" s="41"/>
      <c r="H25" s="63" t="s">
        <v>81</v>
      </c>
      <c r="I25" s="44" t="s">
        <v>12</v>
      </c>
      <c r="J25" s="67">
        <v>15</v>
      </c>
      <c r="K25" s="50">
        <v>20</v>
      </c>
      <c r="L25" s="50">
        <v>25</v>
      </c>
      <c r="M25" s="50">
        <v>30</v>
      </c>
      <c r="N25" s="50">
        <f>K25+L25+M25+J25</f>
        <v>90</v>
      </c>
      <c r="O25" s="50">
        <v>2017</v>
      </c>
      <c r="P25" s="39"/>
      <c r="Q25" s="52"/>
    </row>
    <row r="26" spans="1:17" ht="52.5" customHeight="1">
      <c r="A26" s="45" t="s">
        <v>97</v>
      </c>
      <c r="B26" s="45">
        <v>1</v>
      </c>
      <c r="C26" s="45">
        <v>0</v>
      </c>
      <c r="D26" s="45">
        <v>0</v>
      </c>
      <c r="E26" s="45">
        <v>0</v>
      </c>
      <c r="F26" s="45">
        <v>0</v>
      </c>
      <c r="G26" s="41"/>
      <c r="H26" s="61" t="s">
        <v>82</v>
      </c>
      <c r="I26" s="44" t="s">
        <v>12</v>
      </c>
      <c r="J26" s="67">
        <v>210</v>
      </c>
      <c r="K26" s="55">
        <v>220</v>
      </c>
      <c r="L26" s="55">
        <v>225</v>
      </c>
      <c r="M26" s="55">
        <v>230</v>
      </c>
      <c r="N26" s="55">
        <v>230</v>
      </c>
      <c r="O26" s="50">
        <v>2017</v>
      </c>
      <c r="P26" s="39"/>
      <c r="Q26" s="52"/>
    </row>
    <row r="27" spans="1:16" ht="61.5" customHeight="1">
      <c r="A27" s="45" t="s">
        <v>97</v>
      </c>
      <c r="B27" s="45">
        <v>1</v>
      </c>
      <c r="C27" s="45">
        <v>0</v>
      </c>
      <c r="D27" s="45">
        <v>0</v>
      </c>
      <c r="E27" s="45">
        <v>0</v>
      </c>
      <c r="F27" s="45">
        <v>0</v>
      </c>
      <c r="G27" s="60"/>
      <c r="H27" s="61" t="s">
        <v>83</v>
      </c>
      <c r="I27" s="44" t="s">
        <v>21</v>
      </c>
      <c r="J27" s="67">
        <v>35</v>
      </c>
      <c r="K27" s="55">
        <v>45</v>
      </c>
      <c r="L27" s="55">
        <v>55</v>
      </c>
      <c r="M27" s="55">
        <v>65</v>
      </c>
      <c r="N27" s="55">
        <v>65</v>
      </c>
      <c r="O27" s="57" t="s">
        <v>86</v>
      </c>
      <c r="P27" s="38"/>
    </row>
    <row r="28" spans="1:16" ht="60" customHeight="1">
      <c r="A28" s="45" t="s">
        <v>97</v>
      </c>
      <c r="B28" s="45">
        <v>1</v>
      </c>
      <c r="C28" s="45">
        <v>0</v>
      </c>
      <c r="D28" s="45">
        <v>0</v>
      </c>
      <c r="E28" s="45">
        <v>0</v>
      </c>
      <c r="F28" s="45">
        <v>0</v>
      </c>
      <c r="G28" s="41"/>
      <c r="H28" s="61" t="s">
        <v>116</v>
      </c>
      <c r="I28" s="44" t="s">
        <v>12</v>
      </c>
      <c r="J28" s="67">
        <v>25</v>
      </c>
      <c r="K28" s="55">
        <v>30</v>
      </c>
      <c r="L28" s="55">
        <v>50</v>
      </c>
      <c r="M28" s="55">
        <v>55</v>
      </c>
      <c r="N28" s="55">
        <f>K28+L28+M28+J28</f>
        <v>160</v>
      </c>
      <c r="O28" s="50">
        <v>2017</v>
      </c>
      <c r="P28" s="38"/>
    </row>
    <row r="29" spans="1:17" s="75" customFormat="1" ht="57" customHeight="1">
      <c r="A29" s="45" t="s">
        <v>97</v>
      </c>
      <c r="B29" s="45">
        <v>1</v>
      </c>
      <c r="C29" s="45">
        <v>1</v>
      </c>
      <c r="D29" s="45">
        <v>0</v>
      </c>
      <c r="E29" s="45">
        <v>0</v>
      </c>
      <c r="F29" s="45">
        <v>0</v>
      </c>
      <c r="G29" s="41"/>
      <c r="H29" s="61" t="s">
        <v>80</v>
      </c>
      <c r="I29" s="44" t="s">
        <v>13</v>
      </c>
      <c r="J29" s="72">
        <f>J32+J68+J81</f>
        <v>2248.1</v>
      </c>
      <c r="K29" s="56">
        <f>K32+K68+K81</f>
        <v>1704.3</v>
      </c>
      <c r="L29" s="56">
        <f>L32+L68+L81</f>
        <v>1295</v>
      </c>
      <c r="M29" s="56">
        <f>M32+M68+M81</f>
        <v>2070</v>
      </c>
      <c r="N29" s="56">
        <f>J29+K29+L29+M29</f>
        <v>7317.4</v>
      </c>
      <c r="O29" s="50">
        <v>2017</v>
      </c>
      <c r="P29" s="38"/>
      <c r="Q29" s="51"/>
    </row>
    <row r="30" spans="1:16" ht="21.75" customHeight="1">
      <c r="A30" s="45" t="s">
        <v>97</v>
      </c>
      <c r="B30" s="45">
        <v>1</v>
      </c>
      <c r="C30" s="45">
        <v>1</v>
      </c>
      <c r="D30" s="45">
        <v>0</v>
      </c>
      <c r="E30" s="45">
        <v>0</v>
      </c>
      <c r="F30" s="45">
        <v>0</v>
      </c>
      <c r="G30" s="41">
        <v>2</v>
      </c>
      <c r="H30" s="71" t="s">
        <v>91</v>
      </c>
      <c r="I30" s="44" t="s">
        <v>13</v>
      </c>
      <c r="J30" s="72">
        <v>983.1</v>
      </c>
      <c r="K30" s="56">
        <v>389.3</v>
      </c>
      <c r="L30" s="56">
        <v>0</v>
      </c>
      <c r="M30" s="56">
        <v>0</v>
      </c>
      <c r="N30" s="56">
        <f>J30+K30</f>
        <v>1372.4</v>
      </c>
      <c r="O30" s="50">
        <v>2015</v>
      </c>
      <c r="P30" s="38"/>
    </row>
    <row r="31" spans="1:16" ht="18.75" customHeight="1">
      <c r="A31" s="45" t="s">
        <v>97</v>
      </c>
      <c r="B31" s="45">
        <v>1</v>
      </c>
      <c r="C31" s="45">
        <v>1</v>
      </c>
      <c r="D31" s="45">
        <v>0</v>
      </c>
      <c r="E31" s="45">
        <v>0</v>
      </c>
      <c r="F31" s="45">
        <v>0</v>
      </c>
      <c r="G31" s="41">
        <v>3</v>
      </c>
      <c r="H31" s="71" t="s">
        <v>92</v>
      </c>
      <c r="I31" s="44" t="s">
        <v>13</v>
      </c>
      <c r="J31" s="72">
        <f>J29-J30</f>
        <v>1265</v>
      </c>
      <c r="K31" s="56">
        <f>K29-K30</f>
        <v>1315</v>
      </c>
      <c r="L31" s="56">
        <v>1295</v>
      </c>
      <c r="M31" s="56">
        <v>2070</v>
      </c>
      <c r="N31" s="56">
        <f>J31+K31+L31+M31</f>
        <v>5945</v>
      </c>
      <c r="O31" s="50">
        <v>2017</v>
      </c>
      <c r="P31" s="38"/>
    </row>
    <row r="32" spans="1:17" s="76" customFormat="1" ht="57" customHeight="1">
      <c r="A32" s="45" t="s">
        <v>97</v>
      </c>
      <c r="B32" s="45">
        <v>1</v>
      </c>
      <c r="C32" s="45">
        <v>1</v>
      </c>
      <c r="D32" s="45">
        <v>1</v>
      </c>
      <c r="E32" s="45">
        <v>0</v>
      </c>
      <c r="F32" s="45">
        <v>0</v>
      </c>
      <c r="G32" s="41"/>
      <c r="H32" s="61" t="s">
        <v>84</v>
      </c>
      <c r="I32" s="44" t="s">
        <v>13</v>
      </c>
      <c r="J32" s="72">
        <f>J37+J46+J51+J55+J64</f>
        <v>2160.6</v>
      </c>
      <c r="K32" s="56">
        <f>K37+K46+K51+K55+K64</f>
        <v>1409.3</v>
      </c>
      <c r="L32" s="56">
        <f>L37+L46+L51+L55+L64</f>
        <v>1200</v>
      </c>
      <c r="M32" s="56">
        <f>M37+M46+M51+M55+M64</f>
        <v>1680</v>
      </c>
      <c r="N32" s="56">
        <f>K32+L32+M32+J32</f>
        <v>6449.9</v>
      </c>
      <c r="O32" s="50">
        <v>2017</v>
      </c>
      <c r="P32" s="38"/>
      <c r="Q32" s="51"/>
    </row>
    <row r="33" spans="1:16" ht="17.25" customHeight="1">
      <c r="A33" s="45" t="s">
        <v>97</v>
      </c>
      <c r="B33" s="45">
        <v>1</v>
      </c>
      <c r="C33" s="45">
        <v>1</v>
      </c>
      <c r="D33" s="45">
        <v>1</v>
      </c>
      <c r="E33" s="45">
        <v>0</v>
      </c>
      <c r="F33" s="45">
        <v>0</v>
      </c>
      <c r="G33" s="41">
        <v>2</v>
      </c>
      <c r="H33" s="71" t="s">
        <v>91</v>
      </c>
      <c r="I33" s="44" t="s">
        <v>13</v>
      </c>
      <c r="J33" s="72">
        <v>983.1</v>
      </c>
      <c r="K33" s="56">
        <v>389.3</v>
      </c>
      <c r="L33" s="56">
        <v>0</v>
      </c>
      <c r="M33" s="56">
        <v>0</v>
      </c>
      <c r="N33" s="56">
        <f>J33+K33</f>
        <v>1372.4</v>
      </c>
      <c r="O33" s="50">
        <v>2015</v>
      </c>
      <c r="P33" s="38"/>
    </row>
    <row r="34" spans="1:16" ht="25.5" customHeight="1">
      <c r="A34" s="45" t="s">
        <v>97</v>
      </c>
      <c r="B34" s="45">
        <v>1</v>
      </c>
      <c r="C34" s="45">
        <v>1</v>
      </c>
      <c r="D34" s="45">
        <v>1</v>
      </c>
      <c r="E34" s="45">
        <v>0</v>
      </c>
      <c r="F34" s="45">
        <v>0</v>
      </c>
      <c r="G34" s="41">
        <v>3</v>
      </c>
      <c r="H34" s="71" t="s">
        <v>92</v>
      </c>
      <c r="I34" s="44" t="s">
        <v>13</v>
      </c>
      <c r="J34" s="72">
        <v>1177.5</v>
      </c>
      <c r="K34" s="56">
        <v>1020</v>
      </c>
      <c r="L34" s="56">
        <v>1200</v>
      </c>
      <c r="M34" s="56">
        <v>1680</v>
      </c>
      <c r="N34" s="56">
        <f>J34+K34+L34+M34</f>
        <v>5077.5</v>
      </c>
      <c r="O34" s="50">
        <v>2017</v>
      </c>
      <c r="P34" s="38"/>
    </row>
    <row r="35" spans="1:16" ht="54" customHeight="1">
      <c r="A35" s="45" t="s">
        <v>97</v>
      </c>
      <c r="B35" s="45">
        <v>1</v>
      </c>
      <c r="C35" s="45">
        <v>1</v>
      </c>
      <c r="D35" s="45">
        <v>1</v>
      </c>
      <c r="E35" s="45">
        <v>0</v>
      </c>
      <c r="F35" s="45">
        <v>0</v>
      </c>
      <c r="G35" s="41"/>
      <c r="H35" s="61" t="s">
        <v>85</v>
      </c>
      <c r="I35" s="44" t="s">
        <v>12</v>
      </c>
      <c r="J35" s="67">
        <v>15</v>
      </c>
      <c r="K35" s="50">
        <v>20</v>
      </c>
      <c r="L35" s="50">
        <v>40</v>
      </c>
      <c r="M35" s="50">
        <v>50</v>
      </c>
      <c r="N35" s="50">
        <f>K35+L35+M35+J35</f>
        <v>125</v>
      </c>
      <c r="O35" s="50">
        <v>2017</v>
      </c>
      <c r="P35" s="38"/>
    </row>
    <row r="36" spans="1:16" ht="47.25" customHeight="1">
      <c r="A36" s="45" t="s">
        <v>97</v>
      </c>
      <c r="B36" s="45">
        <v>1</v>
      </c>
      <c r="C36" s="45">
        <v>1</v>
      </c>
      <c r="D36" s="45">
        <v>1</v>
      </c>
      <c r="E36" s="45">
        <v>0</v>
      </c>
      <c r="F36" s="45">
        <v>0</v>
      </c>
      <c r="G36" s="41"/>
      <c r="H36" s="61" t="s">
        <v>76</v>
      </c>
      <c r="I36" s="44" t="s">
        <v>12</v>
      </c>
      <c r="J36" s="67">
        <v>25</v>
      </c>
      <c r="K36" s="50">
        <v>34</v>
      </c>
      <c r="L36" s="50">
        <v>50</v>
      </c>
      <c r="M36" s="50">
        <v>55</v>
      </c>
      <c r="N36" s="50">
        <f>K36+L36+M36+J36</f>
        <v>164</v>
      </c>
      <c r="O36" s="50">
        <v>2017</v>
      </c>
      <c r="P36" s="38"/>
    </row>
    <row r="37" spans="1:17" s="80" customFormat="1" ht="48" customHeight="1">
      <c r="A37" s="45" t="s">
        <v>97</v>
      </c>
      <c r="B37" s="45">
        <v>1</v>
      </c>
      <c r="C37" s="45">
        <v>1</v>
      </c>
      <c r="D37" s="45">
        <v>1</v>
      </c>
      <c r="E37" s="45">
        <v>0</v>
      </c>
      <c r="F37" s="45">
        <v>1</v>
      </c>
      <c r="G37" s="41">
        <v>3</v>
      </c>
      <c r="H37" s="61" t="s">
        <v>98</v>
      </c>
      <c r="I37" s="44" t="s">
        <v>13</v>
      </c>
      <c r="J37" s="67">
        <v>149.3</v>
      </c>
      <c r="K37" s="58">
        <v>20</v>
      </c>
      <c r="L37" s="84">
        <v>180</v>
      </c>
      <c r="M37" s="84">
        <v>55</v>
      </c>
      <c r="N37" s="84">
        <f>J37+K37+L37+M37</f>
        <v>404.3</v>
      </c>
      <c r="O37" s="58">
        <v>2017</v>
      </c>
      <c r="P37" s="38"/>
      <c r="Q37" s="51"/>
    </row>
    <row r="38" spans="1:16" ht="63" customHeight="1">
      <c r="A38" s="45" t="s">
        <v>97</v>
      </c>
      <c r="B38" s="45">
        <v>1</v>
      </c>
      <c r="C38" s="45">
        <v>1</v>
      </c>
      <c r="D38" s="45">
        <v>1</v>
      </c>
      <c r="E38" s="45">
        <v>0</v>
      </c>
      <c r="F38" s="45">
        <v>1</v>
      </c>
      <c r="G38" s="41"/>
      <c r="H38" s="61" t="s">
        <v>104</v>
      </c>
      <c r="I38" s="44" t="s">
        <v>12</v>
      </c>
      <c r="J38" s="67">
        <v>35</v>
      </c>
      <c r="K38" s="58">
        <v>0</v>
      </c>
      <c r="L38" s="58">
        <v>60</v>
      </c>
      <c r="M38" s="58">
        <v>0</v>
      </c>
      <c r="N38" s="58">
        <f>J38+K38+L38+M38</f>
        <v>95</v>
      </c>
      <c r="O38" s="58">
        <v>2016</v>
      </c>
      <c r="P38" s="38"/>
    </row>
    <row r="39" spans="1:16" ht="61.5" customHeight="1">
      <c r="A39" s="45" t="s">
        <v>97</v>
      </c>
      <c r="B39" s="45">
        <v>1</v>
      </c>
      <c r="C39" s="45">
        <v>1</v>
      </c>
      <c r="D39" s="45">
        <v>1</v>
      </c>
      <c r="E39" s="45">
        <v>0</v>
      </c>
      <c r="F39" s="45">
        <v>1</v>
      </c>
      <c r="G39" s="41"/>
      <c r="H39" s="61" t="s">
        <v>105</v>
      </c>
      <c r="I39" s="44" t="s">
        <v>12</v>
      </c>
      <c r="J39" s="67">
        <v>1000</v>
      </c>
      <c r="K39" s="58">
        <v>0</v>
      </c>
      <c r="L39" s="58">
        <v>1500</v>
      </c>
      <c r="M39" s="58">
        <v>0</v>
      </c>
      <c r="N39" s="58">
        <f>J39+K39+L39+M39</f>
        <v>2500</v>
      </c>
      <c r="O39" s="58">
        <v>2016</v>
      </c>
      <c r="P39" s="38"/>
    </row>
    <row r="40" spans="1:16" ht="61.5" customHeight="1">
      <c r="A40" s="45" t="s">
        <v>97</v>
      </c>
      <c r="B40" s="45">
        <v>1</v>
      </c>
      <c r="C40" s="45">
        <v>1</v>
      </c>
      <c r="D40" s="45">
        <v>1</v>
      </c>
      <c r="E40" s="45">
        <v>0</v>
      </c>
      <c r="F40" s="45">
        <v>1</v>
      </c>
      <c r="G40" s="41"/>
      <c r="H40" s="61" t="s">
        <v>106</v>
      </c>
      <c r="I40" s="44" t="s">
        <v>12</v>
      </c>
      <c r="J40" s="67">
        <v>0</v>
      </c>
      <c r="K40" s="58">
        <v>25</v>
      </c>
      <c r="L40" s="58">
        <v>0</v>
      </c>
      <c r="M40" s="58">
        <v>35</v>
      </c>
      <c r="N40" s="58">
        <v>60</v>
      </c>
      <c r="O40" s="58">
        <v>2017</v>
      </c>
      <c r="P40" s="38"/>
    </row>
    <row r="41" spans="1:16" ht="61.5" customHeight="1">
      <c r="A41" s="45" t="s">
        <v>97</v>
      </c>
      <c r="B41" s="45">
        <v>1</v>
      </c>
      <c r="C41" s="45">
        <v>1</v>
      </c>
      <c r="D41" s="45">
        <v>1</v>
      </c>
      <c r="E41" s="45">
        <v>0</v>
      </c>
      <c r="F41" s="45">
        <v>1</v>
      </c>
      <c r="G41" s="41"/>
      <c r="H41" s="61" t="s">
        <v>107</v>
      </c>
      <c r="I41" s="44" t="s">
        <v>12</v>
      </c>
      <c r="J41" s="67">
        <v>0</v>
      </c>
      <c r="K41" s="58">
        <v>1000</v>
      </c>
      <c r="L41" s="58">
        <v>0</v>
      </c>
      <c r="M41" s="58">
        <v>1000</v>
      </c>
      <c r="N41" s="58">
        <v>2000</v>
      </c>
      <c r="O41" s="58">
        <v>2017</v>
      </c>
      <c r="P41" s="38"/>
    </row>
    <row r="42" spans="1:17" s="80" customFormat="1" ht="48" customHeight="1">
      <c r="A42" s="45" t="s">
        <v>97</v>
      </c>
      <c r="B42" s="45">
        <v>1</v>
      </c>
      <c r="C42" s="45">
        <v>1</v>
      </c>
      <c r="D42" s="45">
        <v>1</v>
      </c>
      <c r="E42" s="45">
        <v>0</v>
      </c>
      <c r="F42" s="45">
        <v>2</v>
      </c>
      <c r="G42" s="41"/>
      <c r="H42" s="63" t="s">
        <v>114</v>
      </c>
      <c r="I42" s="44" t="s">
        <v>20</v>
      </c>
      <c r="J42" s="67" t="s">
        <v>22</v>
      </c>
      <c r="K42" s="58" t="s">
        <v>22</v>
      </c>
      <c r="L42" s="58" t="s">
        <v>22</v>
      </c>
      <c r="M42" s="58" t="s">
        <v>22</v>
      </c>
      <c r="N42" s="58" t="s">
        <v>22</v>
      </c>
      <c r="O42" s="58">
        <v>2017</v>
      </c>
      <c r="P42" s="38"/>
      <c r="Q42" s="51"/>
    </row>
    <row r="43" spans="1:16" ht="48" customHeight="1">
      <c r="A43" s="45" t="s">
        <v>97</v>
      </c>
      <c r="B43" s="45">
        <v>1</v>
      </c>
      <c r="C43" s="45">
        <v>1</v>
      </c>
      <c r="D43" s="45">
        <v>1</v>
      </c>
      <c r="E43" s="45">
        <v>0</v>
      </c>
      <c r="F43" s="45">
        <v>2</v>
      </c>
      <c r="G43" s="41"/>
      <c r="H43" s="61" t="s">
        <v>108</v>
      </c>
      <c r="I43" s="44" t="s">
        <v>12</v>
      </c>
      <c r="J43" s="67">
        <v>10</v>
      </c>
      <c r="K43" s="58">
        <v>0</v>
      </c>
      <c r="L43" s="58">
        <v>20</v>
      </c>
      <c r="M43" s="58">
        <v>0</v>
      </c>
      <c r="N43" s="58">
        <f>J43+K43+L43+M43</f>
        <v>30</v>
      </c>
      <c r="O43" s="58">
        <v>2016</v>
      </c>
      <c r="P43" s="38"/>
    </row>
    <row r="44" spans="1:16" ht="48" customHeight="1">
      <c r="A44" s="45" t="s">
        <v>97</v>
      </c>
      <c r="B44" s="45">
        <v>1</v>
      </c>
      <c r="C44" s="45">
        <v>1</v>
      </c>
      <c r="D44" s="45">
        <v>1</v>
      </c>
      <c r="E44" s="45">
        <v>0</v>
      </c>
      <c r="F44" s="45">
        <v>2</v>
      </c>
      <c r="G44" s="41"/>
      <c r="H44" s="61" t="s">
        <v>115</v>
      </c>
      <c r="I44" s="44" t="s">
        <v>12</v>
      </c>
      <c r="J44" s="67">
        <v>10</v>
      </c>
      <c r="K44" s="58">
        <v>0</v>
      </c>
      <c r="L44" s="58">
        <v>10</v>
      </c>
      <c r="M44" s="58">
        <v>0</v>
      </c>
      <c r="N44" s="58">
        <v>20</v>
      </c>
      <c r="O44" s="58">
        <v>2016</v>
      </c>
      <c r="P44" s="38"/>
    </row>
    <row r="45" spans="1:16" ht="48" customHeight="1">
      <c r="A45" s="45" t="s">
        <v>97</v>
      </c>
      <c r="B45" s="45">
        <v>1</v>
      </c>
      <c r="C45" s="45">
        <v>1</v>
      </c>
      <c r="D45" s="45">
        <v>1</v>
      </c>
      <c r="E45" s="45">
        <v>0</v>
      </c>
      <c r="F45" s="45">
        <v>2</v>
      </c>
      <c r="G45" s="41"/>
      <c r="H45" s="61" t="s">
        <v>109</v>
      </c>
      <c r="I45" s="44" t="s">
        <v>12</v>
      </c>
      <c r="J45" s="67">
        <v>0</v>
      </c>
      <c r="K45" s="58">
        <v>10</v>
      </c>
      <c r="L45" s="58">
        <v>0</v>
      </c>
      <c r="M45" s="58">
        <v>10</v>
      </c>
      <c r="N45" s="58">
        <v>20</v>
      </c>
      <c r="O45" s="58">
        <v>2017</v>
      </c>
      <c r="P45" s="38"/>
    </row>
    <row r="46" spans="1:17" s="80" customFormat="1" ht="48" customHeight="1">
      <c r="A46" s="45" t="s">
        <v>97</v>
      </c>
      <c r="B46" s="45">
        <v>1</v>
      </c>
      <c r="C46" s="45">
        <v>1</v>
      </c>
      <c r="D46" s="45">
        <v>1</v>
      </c>
      <c r="E46" s="45">
        <v>0</v>
      </c>
      <c r="F46" s="45">
        <v>3</v>
      </c>
      <c r="G46" s="41">
        <v>3</v>
      </c>
      <c r="H46" s="61" t="s">
        <v>99</v>
      </c>
      <c r="I46" s="44" t="s">
        <v>73</v>
      </c>
      <c r="J46" s="72">
        <v>83.2</v>
      </c>
      <c r="K46" s="84">
        <v>60</v>
      </c>
      <c r="L46" s="84">
        <v>65</v>
      </c>
      <c r="M46" s="84">
        <v>70</v>
      </c>
      <c r="N46" s="84">
        <f>J46+K46+L46+M46</f>
        <v>278.2</v>
      </c>
      <c r="O46" s="58">
        <v>2017</v>
      </c>
      <c r="P46" s="38"/>
      <c r="Q46" s="51"/>
    </row>
    <row r="47" spans="1:16" ht="48" customHeight="1">
      <c r="A47" s="45" t="s">
        <v>97</v>
      </c>
      <c r="B47" s="45">
        <v>1</v>
      </c>
      <c r="C47" s="45">
        <v>1</v>
      </c>
      <c r="D47" s="45">
        <v>1</v>
      </c>
      <c r="E47" s="45">
        <v>0</v>
      </c>
      <c r="F47" s="45">
        <v>3</v>
      </c>
      <c r="G47" s="41"/>
      <c r="H47" s="63" t="s">
        <v>110</v>
      </c>
      <c r="I47" s="44" t="s">
        <v>12</v>
      </c>
      <c r="J47" s="67">
        <v>15</v>
      </c>
      <c r="K47" s="58">
        <v>20</v>
      </c>
      <c r="L47" s="58">
        <v>30</v>
      </c>
      <c r="M47" s="58">
        <v>35</v>
      </c>
      <c r="N47" s="58">
        <f>J47+K47+L47+M47</f>
        <v>100</v>
      </c>
      <c r="O47" s="50">
        <v>2017</v>
      </c>
      <c r="P47" s="38"/>
    </row>
    <row r="48" spans="1:16" ht="48" customHeight="1">
      <c r="A48" s="45" t="s">
        <v>97</v>
      </c>
      <c r="B48" s="45">
        <v>1</v>
      </c>
      <c r="C48" s="45">
        <v>1</v>
      </c>
      <c r="D48" s="45">
        <v>1</v>
      </c>
      <c r="E48" s="45">
        <v>0</v>
      </c>
      <c r="F48" s="45">
        <v>3</v>
      </c>
      <c r="G48" s="41"/>
      <c r="H48" s="82" t="s">
        <v>111</v>
      </c>
      <c r="I48" s="44" t="s">
        <v>12</v>
      </c>
      <c r="J48" s="67">
        <v>1000</v>
      </c>
      <c r="K48" s="58">
        <v>1200</v>
      </c>
      <c r="L48" s="58">
        <v>1500</v>
      </c>
      <c r="M48" s="58">
        <v>1600</v>
      </c>
      <c r="N48" s="58">
        <v>5300</v>
      </c>
      <c r="O48" s="50">
        <v>2017</v>
      </c>
      <c r="P48" s="38"/>
    </row>
    <row r="49" spans="1:16" ht="48" customHeight="1">
      <c r="A49" s="45" t="s">
        <v>97</v>
      </c>
      <c r="B49" s="45">
        <v>1</v>
      </c>
      <c r="C49" s="45">
        <v>1</v>
      </c>
      <c r="D49" s="45">
        <v>1</v>
      </c>
      <c r="E49" s="45">
        <v>0</v>
      </c>
      <c r="F49" s="45">
        <v>3</v>
      </c>
      <c r="G49" s="41"/>
      <c r="H49" s="61" t="s">
        <v>112</v>
      </c>
      <c r="I49" s="44" t="s">
        <v>12</v>
      </c>
      <c r="J49" s="67">
        <v>8</v>
      </c>
      <c r="K49" s="58">
        <v>10</v>
      </c>
      <c r="L49" s="58">
        <v>12</v>
      </c>
      <c r="M49" s="58">
        <v>12</v>
      </c>
      <c r="N49" s="58">
        <f>K49+L49+M49+J49</f>
        <v>42</v>
      </c>
      <c r="O49" s="50">
        <v>2017</v>
      </c>
      <c r="P49" s="38"/>
    </row>
    <row r="50" spans="1:16" ht="33.75" customHeight="1">
      <c r="A50" s="45" t="s">
        <v>103</v>
      </c>
      <c r="B50" s="45">
        <v>1</v>
      </c>
      <c r="C50" s="45">
        <v>1</v>
      </c>
      <c r="D50" s="45">
        <v>1</v>
      </c>
      <c r="E50" s="45">
        <v>0</v>
      </c>
      <c r="F50" s="45">
        <v>3</v>
      </c>
      <c r="G50" s="41"/>
      <c r="H50" s="61" t="s">
        <v>113</v>
      </c>
      <c r="I50" s="44" t="s">
        <v>12</v>
      </c>
      <c r="J50" s="67">
        <v>200</v>
      </c>
      <c r="K50" s="58">
        <v>250</v>
      </c>
      <c r="L50" s="58">
        <v>300</v>
      </c>
      <c r="M50" s="58">
        <v>300</v>
      </c>
      <c r="N50" s="58">
        <v>1050</v>
      </c>
      <c r="O50" s="50">
        <v>2017</v>
      </c>
      <c r="P50" s="38"/>
    </row>
    <row r="51" spans="1:17" s="78" customFormat="1" ht="48" customHeight="1">
      <c r="A51" s="45" t="s">
        <v>97</v>
      </c>
      <c r="B51" s="45">
        <v>1</v>
      </c>
      <c r="C51" s="45">
        <v>1</v>
      </c>
      <c r="D51" s="45">
        <v>1</v>
      </c>
      <c r="E51" s="45">
        <v>0</v>
      </c>
      <c r="F51" s="45">
        <v>4</v>
      </c>
      <c r="G51" s="41">
        <v>3</v>
      </c>
      <c r="H51" s="61" t="s">
        <v>100</v>
      </c>
      <c r="I51" s="44" t="s">
        <v>73</v>
      </c>
      <c r="J51" s="72">
        <v>900</v>
      </c>
      <c r="K51" s="85">
        <v>900</v>
      </c>
      <c r="L51" s="85">
        <v>900</v>
      </c>
      <c r="M51" s="85">
        <v>1500</v>
      </c>
      <c r="N51" s="85">
        <f>K51+L51+M51+J51</f>
        <v>4200</v>
      </c>
      <c r="O51" s="50">
        <v>2017</v>
      </c>
      <c r="P51" s="38"/>
      <c r="Q51" s="51"/>
    </row>
    <row r="52" spans="1:16" ht="48" customHeight="1">
      <c r="A52" s="45" t="s">
        <v>97</v>
      </c>
      <c r="B52" s="45">
        <v>1</v>
      </c>
      <c r="C52" s="45">
        <v>1</v>
      </c>
      <c r="D52" s="45">
        <v>1</v>
      </c>
      <c r="E52" s="45">
        <v>0</v>
      </c>
      <c r="F52" s="45">
        <v>4</v>
      </c>
      <c r="G52" s="41"/>
      <c r="H52" s="63" t="s">
        <v>87</v>
      </c>
      <c r="I52" s="44" t="s">
        <v>12</v>
      </c>
      <c r="J52" s="67">
        <v>20</v>
      </c>
      <c r="K52" s="58">
        <v>30</v>
      </c>
      <c r="L52" s="58">
        <v>40</v>
      </c>
      <c r="M52" s="58">
        <v>45</v>
      </c>
      <c r="N52" s="58">
        <f>K52+L52+M52+J52</f>
        <v>135</v>
      </c>
      <c r="O52" s="50">
        <v>2017</v>
      </c>
      <c r="P52" s="38"/>
    </row>
    <row r="53" spans="1:16" ht="48" customHeight="1">
      <c r="A53" s="45" t="s">
        <v>97</v>
      </c>
      <c r="B53" s="86">
        <v>1</v>
      </c>
      <c r="C53" s="86">
        <v>1</v>
      </c>
      <c r="D53" s="86">
        <v>1</v>
      </c>
      <c r="E53" s="86">
        <v>0</v>
      </c>
      <c r="F53" s="86">
        <v>4</v>
      </c>
      <c r="G53" s="87"/>
      <c r="H53" s="88" t="s">
        <v>119</v>
      </c>
      <c r="I53" s="44" t="s">
        <v>93</v>
      </c>
      <c r="J53" s="67">
        <v>20</v>
      </c>
      <c r="K53" s="89">
        <v>20</v>
      </c>
      <c r="L53" s="89">
        <v>20</v>
      </c>
      <c r="M53" s="89">
        <v>20</v>
      </c>
      <c r="N53" s="89">
        <f>J53+K53+L53+M53</f>
        <v>80</v>
      </c>
      <c r="O53" s="89">
        <v>2017</v>
      </c>
      <c r="P53" s="38"/>
    </row>
    <row r="54" spans="1:16" ht="48" customHeight="1">
      <c r="A54" s="45" t="s">
        <v>97</v>
      </c>
      <c r="B54" s="86">
        <v>1</v>
      </c>
      <c r="C54" s="86">
        <v>1</v>
      </c>
      <c r="D54" s="86">
        <v>1</v>
      </c>
      <c r="E54" s="86">
        <v>0</v>
      </c>
      <c r="F54" s="86">
        <v>4</v>
      </c>
      <c r="G54" s="87"/>
      <c r="H54" s="88" t="s">
        <v>120</v>
      </c>
      <c r="I54" s="44" t="s">
        <v>94</v>
      </c>
      <c r="J54" s="67">
        <v>15</v>
      </c>
      <c r="K54" s="89">
        <v>9</v>
      </c>
      <c r="L54" s="89">
        <v>9</v>
      </c>
      <c r="M54" s="89">
        <v>15</v>
      </c>
      <c r="N54" s="89">
        <f>J54+K54+L54+M54</f>
        <v>48</v>
      </c>
      <c r="O54" s="89">
        <v>2017</v>
      </c>
      <c r="P54" s="38"/>
    </row>
    <row r="55" spans="1:17" s="78" customFormat="1" ht="69.75" customHeight="1">
      <c r="A55" s="45" t="s">
        <v>97</v>
      </c>
      <c r="B55" s="86">
        <v>1</v>
      </c>
      <c r="C55" s="86">
        <v>1</v>
      </c>
      <c r="D55" s="86">
        <v>1</v>
      </c>
      <c r="E55" s="86">
        <v>0</v>
      </c>
      <c r="F55" s="86">
        <v>5</v>
      </c>
      <c r="G55" s="87">
        <v>3</v>
      </c>
      <c r="H55" s="88" t="s">
        <v>121</v>
      </c>
      <c r="I55" s="44" t="s">
        <v>73</v>
      </c>
      <c r="J55" s="72">
        <v>45</v>
      </c>
      <c r="K55" s="90">
        <v>40</v>
      </c>
      <c r="L55" s="90">
        <v>55</v>
      </c>
      <c r="M55" s="90">
        <v>55</v>
      </c>
      <c r="N55" s="90">
        <f>K55+L55+M55+J55</f>
        <v>195</v>
      </c>
      <c r="O55" s="89">
        <v>2017</v>
      </c>
      <c r="P55" s="38"/>
      <c r="Q55" s="51"/>
    </row>
    <row r="56" spans="1:16" s="66" customFormat="1" ht="48" customHeight="1">
      <c r="A56" s="45" t="s">
        <v>97</v>
      </c>
      <c r="B56" s="86">
        <v>1</v>
      </c>
      <c r="C56" s="86">
        <v>1</v>
      </c>
      <c r="D56" s="86">
        <v>1</v>
      </c>
      <c r="E56" s="86">
        <v>0</v>
      </c>
      <c r="F56" s="86">
        <v>5</v>
      </c>
      <c r="G56" s="91"/>
      <c r="H56" s="92" t="s">
        <v>122</v>
      </c>
      <c r="I56" s="64" t="s">
        <v>12</v>
      </c>
      <c r="J56" s="68">
        <v>6</v>
      </c>
      <c r="K56" s="93">
        <v>8</v>
      </c>
      <c r="L56" s="93">
        <v>10</v>
      </c>
      <c r="M56" s="93">
        <v>10</v>
      </c>
      <c r="N56" s="93">
        <f>J56+K56+L56+M56</f>
        <v>34</v>
      </c>
      <c r="O56" s="93">
        <v>2017</v>
      </c>
      <c r="P56" s="65"/>
    </row>
    <row r="57" spans="1:16" ht="48" customHeight="1">
      <c r="A57" s="45" t="s">
        <v>97</v>
      </c>
      <c r="B57" s="86">
        <v>1</v>
      </c>
      <c r="C57" s="86">
        <v>1</v>
      </c>
      <c r="D57" s="86">
        <v>1</v>
      </c>
      <c r="E57" s="86">
        <v>0</v>
      </c>
      <c r="F57" s="86">
        <v>5</v>
      </c>
      <c r="G57" s="87"/>
      <c r="H57" s="88" t="s">
        <v>123</v>
      </c>
      <c r="I57" s="44" t="s">
        <v>95</v>
      </c>
      <c r="J57" s="67">
        <v>6</v>
      </c>
      <c r="K57" s="89">
        <v>4</v>
      </c>
      <c r="L57" s="89">
        <v>6</v>
      </c>
      <c r="M57" s="89">
        <v>6</v>
      </c>
      <c r="N57" s="89">
        <v>22</v>
      </c>
      <c r="O57" s="89">
        <v>2017</v>
      </c>
      <c r="P57" s="38"/>
    </row>
    <row r="58" spans="1:16" ht="56.25" customHeight="1">
      <c r="A58" s="45" t="s">
        <v>97</v>
      </c>
      <c r="B58" s="86">
        <v>1</v>
      </c>
      <c r="C58" s="86">
        <v>1</v>
      </c>
      <c r="D58" s="86">
        <v>1</v>
      </c>
      <c r="E58" s="86">
        <v>0</v>
      </c>
      <c r="F58" s="86">
        <v>5</v>
      </c>
      <c r="G58" s="87"/>
      <c r="H58" s="88" t="s">
        <v>124</v>
      </c>
      <c r="I58" s="44" t="s">
        <v>95</v>
      </c>
      <c r="J58" s="67">
        <v>6</v>
      </c>
      <c r="K58" s="89">
        <v>4</v>
      </c>
      <c r="L58" s="89">
        <v>5</v>
      </c>
      <c r="M58" s="89">
        <v>5</v>
      </c>
      <c r="N58" s="89">
        <f>J58+K58+L58+M58</f>
        <v>20</v>
      </c>
      <c r="O58" s="89">
        <v>2017</v>
      </c>
      <c r="P58" s="38"/>
    </row>
    <row r="59" spans="1:17" s="79" customFormat="1" ht="72" customHeight="1">
      <c r="A59" s="45" t="s">
        <v>97</v>
      </c>
      <c r="B59" s="86">
        <v>1</v>
      </c>
      <c r="C59" s="86">
        <v>1</v>
      </c>
      <c r="D59" s="86">
        <v>1</v>
      </c>
      <c r="E59" s="86">
        <v>0</v>
      </c>
      <c r="F59" s="86">
        <v>6</v>
      </c>
      <c r="G59" s="87"/>
      <c r="H59" s="88" t="s">
        <v>125</v>
      </c>
      <c r="I59" s="44" t="s">
        <v>20</v>
      </c>
      <c r="J59" s="67" t="s">
        <v>22</v>
      </c>
      <c r="K59" s="89" t="s">
        <v>22</v>
      </c>
      <c r="L59" s="89" t="s">
        <v>22</v>
      </c>
      <c r="M59" s="89" t="s">
        <v>22</v>
      </c>
      <c r="N59" s="89" t="s">
        <v>22</v>
      </c>
      <c r="O59" s="89">
        <v>2017</v>
      </c>
      <c r="P59" s="38"/>
      <c r="Q59" s="51"/>
    </row>
    <row r="60" spans="1:16" ht="48" customHeight="1">
      <c r="A60" s="45" t="s">
        <v>97</v>
      </c>
      <c r="B60" s="86">
        <v>1</v>
      </c>
      <c r="C60" s="86">
        <v>1</v>
      </c>
      <c r="D60" s="86">
        <v>1</v>
      </c>
      <c r="E60" s="86">
        <v>0</v>
      </c>
      <c r="F60" s="86">
        <v>6</v>
      </c>
      <c r="G60" s="87"/>
      <c r="H60" s="88" t="s">
        <v>126</v>
      </c>
      <c r="I60" s="44" t="s">
        <v>93</v>
      </c>
      <c r="J60" s="67">
        <v>6</v>
      </c>
      <c r="K60" s="89">
        <v>13</v>
      </c>
      <c r="L60" s="89">
        <v>14</v>
      </c>
      <c r="M60" s="89">
        <v>20</v>
      </c>
      <c r="N60" s="89">
        <f>J60+K60+L60+M60</f>
        <v>53</v>
      </c>
      <c r="O60" s="89">
        <v>2017</v>
      </c>
      <c r="P60" s="38"/>
    </row>
    <row r="61" spans="1:16" ht="48" customHeight="1">
      <c r="A61" s="45" t="s">
        <v>97</v>
      </c>
      <c r="B61" s="86">
        <v>1</v>
      </c>
      <c r="C61" s="86">
        <v>1</v>
      </c>
      <c r="D61" s="86">
        <v>1</v>
      </c>
      <c r="E61" s="86">
        <v>0</v>
      </c>
      <c r="F61" s="86">
        <v>6</v>
      </c>
      <c r="G61" s="87"/>
      <c r="H61" s="88" t="s">
        <v>127</v>
      </c>
      <c r="I61" s="44" t="s">
        <v>12</v>
      </c>
      <c r="J61" s="67">
        <v>6</v>
      </c>
      <c r="K61" s="89">
        <v>6</v>
      </c>
      <c r="L61" s="89">
        <v>6</v>
      </c>
      <c r="M61" s="89">
        <v>6</v>
      </c>
      <c r="N61" s="89">
        <v>24</v>
      </c>
      <c r="O61" s="89">
        <v>2017</v>
      </c>
      <c r="P61" s="38"/>
    </row>
    <row r="62" spans="1:17" s="79" customFormat="1" ht="48" customHeight="1">
      <c r="A62" s="45" t="s">
        <v>97</v>
      </c>
      <c r="B62" s="86">
        <v>1</v>
      </c>
      <c r="C62" s="86">
        <v>1</v>
      </c>
      <c r="D62" s="86">
        <v>1</v>
      </c>
      <c r="E62" s="86">
        <v>0</v>
      </c>
      <c r="F62" s="86">
        <v>7</v>
      </c>
      <c r="G62" s="87"/>
      <c r="H62" s="88" t="s">
        <v>128</v>
      </c>
      <c r="I62" s="44" t="s">
        <v>20</v>
      </c>
      <c r="J62" s="67" t="s">
        <v>22</v>
      </c>
      <c r="K62" s="89" t="s">
        <v>22</v>
      </c>
      <c r="L62" s="89" t="s">
        <v>22</v>
      </c>
      <c r="M62" s="89" t="s">
        <v>22</v>
      </c>
      <c r="N62" s="89" t="s">
        <v>22</v>
      </c>
      <c r="O62" s="89">
        <v>2017</v>
      </c>
      <c r="P62" s="38"/>
      <c r="Q62" s="51"/>
    </row>
    <row r="63" spans="1:16" ht="48" customHeight="1">
      <c r="A63" s="45" t="s">
        <v>97</v>
      </c>
      <c r="B63" s="86">
        <v>1</v>
      </c>
      <c r="C63" s="86">
        <v>1</v>
      </c>
      <c r="D63" s="86">
        <v>1</v>
      </c>
      <c r="E63" s="86">
        <v>0</v>
      </c>
      <c r="F63" s="86">
        <v>7</v>
      </c>
      <c r="G63" s="87"/>
      <c r="H63" s="88" t="s">
        <v>129</v>
      </c>
      <c r="I63" s="44" t="s">
        <v>12</v>
      </c>
      <c r="J63" s="67">
        <v>6</v>
      </c>
      <c r="K63" s="89">
        <v>6</v>
      </c>
      <c r="L63" s="89">
        <v>6</v>
      </c>
      <c r="M63" s="89">
        <v>8</v>
      </c>
      <c r="N63" s="89">
        <f>J63+K63+L63+M63</f>
        <v>26</v>
      </c>
      <c r="O63" s="89">
        <v>2017</v>
      </c>
      <c r="P63" s="38"/>
    </row>
    <row r="64" spans="1:17" s="78" customFormat="1" ht="48" customHeight="1">
      <c r="A64" s="83" t="s">
        <v>97</v>
      </c>
      <c r="B64" s="86">
        <v>1</v>
      </c>
      <c r="C64" s="86">
        <v>1</v>
      </c>
      <c r="D64" s="86">
        <v>1</v>
      </c>
      <c r="E64" s="86">
        <v>0</v>
      </c>
      <c r="F64" s="86">
        <v>8</v>
      </c>
      <c r="G64" s="87">
        <v>2</v>
      </c>
      <c r="H64" s="88" t="s">
        <v>101</v>
      </c>
      <c r="I64" s="44" t="s">
        <v>13</v>
      </c>
      <c r="J64" s="89">
        <v>983.1</v>
      </c>
      <c r="K64" s="89">
        <v>389.3</v>
      </c>
      <c r="L64" s="89">
        <v>0</v>
      </c>
      <c r="M64" s="89">
        <v>0</v>
      </c>
      <c r="N64" s="89">
        <v>1372.4</v>
      </c>
      <c r="O64" s="89">
        <v>2015</v>
      </c>
      <c r="P64" s="38"/>
      <c r="Q64" s="51"/>
    </row>
    <row r="65" spans="1:16" ht="48" customHeight="1">
      <c r="A65" s="83" t="s">
        <v>97</v>
      </c>
      <c r="B65" s="86">
        <v>1</v>
      </c>
      <c r="C65" s="86">
        <v>1</v>
      </c>
      <c r="D65" s="86">
        <v>1</v>
      </c>
      <c r="E65" s="86">
        <v>0</v>
      </c>
      <c r="F65" s="86">
        <v>8</v>
      </c>
      <c r="G65" s="87"/>
      <c r="H65" s="88" t="s">
        <v>130</v>
      </c>
      <c r="I65" s="44" t="s">
        <v>12</v>
      </c>
      <c r="J65" s="89">
        <v>20</v>
      </c>
      <c r="K65" s="89">
        <v>20</v>
      </c>
      <c r="L65" s="89">
        <v>0</v>
      </c>
      <c r="M65" s="89">
        <v>0</v>
      </c>
      <c r="N65" s="89">
        <v>40</v>
      </c>
      <c r="O65" s="89">
        <v>2015</v>
      </c>
      <c r="P65" s="38"/>
    </row>
    <row r="66" spans="1:16" ht="48" customHeight="1">
      <c r="A66" s="83" t="s">
        <v>97</v>
      </c>
      <c r="B66" s="86">
        <v>1</v>
      </c>
      <c r="C66" s="86">
        <v>1</v>
      </c>
      <c r="D66" s="86">
        <v>1</v>
      </c>
      <c r="E66" s="86">
        <v>0</v>
      </c>
      <c r="F66" s="86">
        <v>8</v>
      </c>
      <c r="G66" s="87"/>
      <c r="H66" s="88" t="s">
        <v>131</v>
      </c>
      <c r="I66" s="44" t="s">
        <v>12</v>
      </c>
      <c r="J66" s="89">
        <v>20</v>
      </c>
      <c r="K66" s="89">
        <v>7</v>
      </c>
      <c r="L66" s="89">
        <v>0</v>
      </c>
      <c r="M66" s="89">
        <v>0</v>
      </c>
      <c r="N66" s="89">
        <v>27</v>
      </c>
      <c r="O66" s="89">
        <v>2015</v>
      </c>
      <c r="P66" s="38"/>
    </row>
    <row r="67" spans="1:16" ht="48" customHeight="1">
      <c r="A67" s="83" t="s">
        <v>97</v>
      </c>
      <c r="B67" s="86">
        <v>1</v>
      </c>
      <c r="C67" s="86">
        <v>1</v>
      </c>
      <c r="D67" s="86">
        <v>1</v>
      </c>
      <c r="E67" s="86">
        <v>0</v>
      </c>
      <c r="F67" s="86">
        <v>8</v>
      </c>
      <c r="G67" s="87"/>
      <c r="H67" s="88" t="s">
        <v>132</v>
      </c>
      <c r="I67" s="44" t="s">
        <v>93</v>
      </c>
      <c r="J67" s="89">
        <v>15</v>
      </c>
      <c r="K67" s="89">
        <v>4</v>
      </c>
      <c r="L67" s="89">
        <v>0</v>
      </c>
      <c r="M67" s="89">
        <v>0</v>
      </c>
      <c r="N67" s="89">
        <v>19</v>
      </c>
      <c r="O67" s="89">
        <v>2015</v>
      </c>
      <c r="P67" s="38"/>
    </row>
    <row r="68" spans="1:17" s="76" customFormat="1" ht="36.75" customHeight="1">
      <c r="A68" s="45" t="s">
        <v>97</v>
      </c>
      <c r="B68" s="86">
        <v>1</v>
      </c>
      <c r="C68" s="86">
        <v>1</v>
      </c>
      <c r="D68" s="86">
        <v>2</v>
      </c>
      <c r="E68" s="86">
        <v>0</v>
      </c>
      <c r="F68" s="86">
        <v>0</v>
      </c>
      <c r="G68" s="87">
        <v>3</v>
      </c>
      <c r="H68" s="88" t="s">
        <v>133</v>
      </c>
      <c r="I68" s="44" t="s">
        <v>13</v>
      </c>
      <c r="J68" s="72">
        <f>J71+J74</f>
        <v>30</v>
      </c>
      <c r="K68" s="90">
        <f>K71+K74</f>
        <v>250</v>
      </c>
      <c r="L68" s="90">
        <f>L71+L74</f>
        <v>40</v>
      </c>
      <c r="M68" s="90">
        <f>M71+M74</f>
        <v>300</v>
      </c>
      <c r="N68" s="90">
        <f>K68+L68+M68+J68</f>
        <v>620</v>
      </c>
      <c r="O68" s="89">
        <v>2017</v>
      </c>
      <c r="P68" s="38"/>
      <c r="Q68" s="51"/>
    </row>
    <row r="69" spans="1:16" ht="75.75" customHeight="1">
      <c r="A69" s="45" t="s">
        <v>97</v>
      </c>
      <c r="B69" s="86">
        <v>1</v>
      </c>
      <c r="C69" s="86">
        <v>1</v>
      </c>
      <c r="D69" s="86">
        <v>2</v>
      </c>
      <c r="E69" s="86">
        <v>0</v>
      </c>
      <c r="F69" s="86">
        <v>0</v>
      </c>
      <c r="G69" s="87"/>
      <c r="H69" s="88" t="s">
        <v>134</v>
      </c>
      <c r="I69" s="44" t="s">
        <v>12</v>
      </c>
      <c r="J69" s="67">
        <v>40</v>
      </c>
      <c r="K69" s="89">
        <v>50</v>
      </c>
      <c r="L69" s="89">
        <v>100</v>
      </c>
      <c r="M69" s="89">
        <v>120</v>
      </c>
      <c r="N69" s="89">
        <f>K69+L69+M69+J69</f>
        <v>310</v>
      </c>
      <c r="O69" s="89">
        <v>2017</v>
      </c>
      <c r="P69" s="38"/>
    </row>
    <row r="70" spans="1:16" ht="72.75" customHeight="1">
      <c r="A70" s="45" t="s">
        <v>97</v>
      </c>
      <c r="B70" s="86">
        <v>1</v>
      </c>
      <c r="C70" s="86">
        <v>1</v>
      </c>
      <c r="D70" s="86">
        <v>2</v>
      </c>
      <c r="E70" s="86">
        <v>0</v>
      </c>
      <c r="F70" s="86">
        <v>0</v>
      </c>
      <c r="G70" s="87"/>
      <c r="H70" s="92" t="s">
        <v>135</v>
      </c>
      <c r="I70" s="44" t="s">
        <v>12</v>
      </c>
      <c r="J70" s="67">
        <v>5</v>
      </c>
      <c r="K70" s="89">
        <v>6</v>
      </c>
      <c r="L70" s="89">
        <v>6</v>
      </c>
      <c r="M70" s="89">
        <v>6</v>
      </c>
      <c r="N70" s="89">
        <v>6</v>
      </c>
      <c r="O70" s="89">
        <v>2017</v>
      </c>
      <c r="P70" s="38"/>
    </row>
    <row r="71" spans="1:17" s="78" customFormat="1" ht="48" customHeight="1">
      <c r="A71" s="45" t="s">
        <v>97</v>
      </c>
      <c r="B71" s="86">
        <v>1</v>
      </c>
      <c r="C71" s="86">
        <v>1</v>
      </c>
      <c r="D71" s="86">
        <v>2</v>
      </c>
      <c r="E71" s="86">
        <v>0</v>
      </c>
      <c r="F71" s="86">
        <v>1</v>
      </c>
      <c r="G71" s="87">
        <v>3</v>
      </c>
      <c r="H71" s="88" t="s">
        <v>136</v>
      </c>
      <c r="I71" s="44" t="s">
        <v>13</v>
      </c>
      <c r="J71" s="67">
        <v>0</v>
      </c>
      <c r="K71" s="90">
        <v>250</v>
      </c>
      <c r="L71" s="90">
        <v>0</v>
      </c>
      <c r="M71" s="90">
        <v>300</v>
      </c>
      <c r="N71" s="90">
        <f>K71+M71</f>
        <v>550</v>
      </c>
      <c r="O71" s="89">
        <v>2017</v>
      </c>
      <c r="P71" s="38"/>
      <c r="Q71" s="51"/>
    </row>
    <row r="72" spans="1:16" ht="66.75" customHeight="1">
      <c r="A72" s="45" t="s">
        <v>97</v>
      </c>
      <c r="B72" s="86">
        <v>1</v>
      </c>
      <c r="C72" s="86">
        <v>1</v>
      </c>
      <c r="D72" s="86">
        <v>2</v>
      </c>
      <c r="E72" s="86">
        <v>0</v>
      </c>
      <c r="F72" s="94">
        <v>1</v>
      </c>
      <c r="G72" s="87"/>
      <c r="H72" s="88" t="s">
        <v>137</v>
      </c>
      <c r="I72" s="44" t="s">
        <v>12</v>
      </c>
      <c r="J72" s="67">
        <v>0</v>
      </c>
      <c r="K72" s="89">
        <v>300</v>
      </c>
      <c r="L72" s="89">
        <v>0</v>
      </c>
      <c r="M72" s="89">
        <v>500</v>
      </c>
      <c r="N72" s="89">
        <v>800</v>
      </c>
      <c r="O72" s="89">
        <v>2017</v>
      </c>
      <c r="P72" s="38"/>
    </row>
    <row r="73" spans="1:16" ht="81" customHeight="1">
      <c r="A73" s="45" t="s">
        <v>97</v>
      </c>
      <c r="B73" s="86">
        <v>1</v>
      </c>
      <c r="C73" s="86">
        <v>1</v>
      </c>
      <c r="D73" s="86">
        <v>2</v>
      </c>
      <c r="E73" s="86">
        <v>0</v>
      </c>
      <c r="F73" s="86">
        <v>1</v>
      </c>
      <c r="G73" s="87"/>
      <c r="H73" s="88" t="s">
        <v>138</v>
      </c>
      <c r="I73" s="44" t="s">
        <v>12</v>
      </c>
      <c r="J73" s="67">
        <v>0</v>
      </c>
      <c r="K73" s="89">
        <v>15</v>
      </c>
      <c r="L73" s="89">
        <v>0</v>
      </c>
      <c r="M73" s="89">
        <v>15</v>
      </c>
      <c r="N73" s="89">
        <v>15</v>
      </c>
      <c r="O73" s="89">
        <v>2017</v>
      </c>
      <c r="P73" s="38"/>
    </row>
    <row r="74" spans="1:17" s="78" customFormat="1" ht="70.5" customHeight="1">
      <c r="A74" s="45" t="s">
        <v>97</v>
      </c>
      <c r="B74" s="86">
        <v>1</v>
      </c>
      <c r="C74" s="86">
        <v>1</v>
      </c>
      <c r="D74" s="86">
        <v>2</v>
      </c>
      <c r="E74" s="86">
        <v>0</v>
      </c>
      <c r="F74" s="86">
        <v>2</v>
      </c>
      <c r="G74" s="87">
        <v>3</v>
      </c>
      <c r="H74" s="88" t="s">
        <v>139</v>
      </c>
      <c r="I74" s="44" t="s">
        <v>73</v>
      </c>
      <c r="J74" s="72">
        <v>30</v>
      </c>
      <c r="K74" s="90">
        <v>0</v>
      </c>
      <c r="L74" s="90">
        <v>40</v>
      </c>
      <c r="M74" s="90">
        <v>0</v>
      </c>
      <c r="N74" s="90">
        <f>L74+J74</f>
        <v>70</v>
      </c>
      <c r="O74" s="89">
        <v>2016</v>
      </c>
      <c r="P74" s="38"/>
      <c r="Q74" s="51"/>
    </row>
    <row r="75" spans="1:16" ht="42.75" customHeight="1">
      <c r="A75" s="45" t="s">
        <v>97</v>
      </c>
      <c r="B75" s="86">
        <v>1</v>
      </c>
      <c r="C75" s="86">
        <v>1</v>
      </c>
      <c r="D75" s="86">
        <v>2</v>
      </c>
      <c r="E75" s="86">
        <v>0</v>
      </c>
      <c r="F75" s="86">
        <v>2</v>
      </c>
      <c r="G75" s="87"/>
      <c r="H75" s="88" t="s">
        <v>140</v>
      </c>
      <c r="I75" s="44" t="s">
        <v>12</v>
      </c>
      <c r="J75" s="67">
        <v>100</v>
      </c>
      <c r="K75" s="89">
        <v>0</v>
      </c>
      <c r="L75" s="89">
        <v>200</v>
      </c>
      <c r="M75" s="89">
        <v>0</v>
      </c>
      <c r="N75" s="89">
        <f>L75+J75</f>
        <v>300</v>
      </c>
      <c r="O75" s="89">
        <v>2016</v>
      </c>
      <c r="P75" s="38"/>
    </row>
    <row r="76" spans="1:16" ht="57.75" customHeight="1">
      <c r="A76" s="45" t="s">
        <v>97</v>
      </c>
      <c r="B76" s="86">
        <v>1</v>
      </c>
      <c r="C76" s="86">
        <v>1</v>
      </c>
      <c r="D76" s="86">
        <v>2</v>
      </c>
      <c r="E76" s="86">
        <v>0</v>
      </c>
      <c r="F76" s="86">
        <v>2</v>
      </c>
      <c r="G76" s="87"/>
      <c r="H76" s="88" t="s">
        <v>141</v>
      </c>
      <c r="I76" s="44" t="s">
        <v>12</v>
      </c>
      <c r="J76" s="67">
        <v>6</v>
      </c>
      <c r="K76" s="89">
        <v>6</v>
      </c>
      <c r="L76" s="89">
        <v>8</v>
      </c>
      <c r="M76" s="89">
        <v>8</v>
      </c>
      <c r="N76" s="89">
        <v>8</v>
      </c>
      <c r="O76" s="89">
        <v>2017</v>
      </c>
      <c r="P76" s="38"/>
    </row>
    <row r="77" spans="1:16" ht="51.75" customHeight="1">
      <c r="A77" s="45" t="s">
        <v>97</v>
      </c>
      <c r="B77" s="86">
        <v>1</v>
      </c>
      <c r="C77" s="86">
        <v>1</v>
      </c>
      <c r="D77" s="86">
        <v>2</v>
      </c>
      <c r="E77" s="86">
        <v>0</v>
      </c>
      <c r="F77" s="86">
        <v>2</v>
      </c>
      <c r="G77" s="87"/>
      <c r="H77" s="88" t="s">
        <v>142</v>
      </c>
      <c r="I77" s="44" t="s">
        <v>12</v>
      </c>
      <c r="J77" s="67">
        <v>7</v>
      </c>
      <c r="K77" s="89">
        <v>0</v>
      </c>
      <c r="L77" s="89">
        <v>10</v>
      </c>
      <c r="M77" s="89">
        <v>0</v>
      </c>
      <c r="N77" s="89">
        <v>17</v>
      </c>
      <c r="O77" s="89">
        <v>2016</v>
      </c>
      <c r="P77" s="38"/>
    </row>
    <row r="78" spans="1:17" s="79" customFormat="1" ht="66.75" customHeight="1">
      <c r="A78" s="45" t="s">
        <v>97</v>
      </c>
      <c r="B78" s="86">
        <v>1</v>
      </c>
      <c r="C78" s="86">
        <v>1</v>
      </c>
      <c r="D78" s="86">
        <v>2</v>
      </c>
      <c r="E78" s="86">
        <v>0</v>
      </c>
      <c r="F78" s="86">
        <v>3</v>
      </c>
      <c r="G78" s="87"/>
      <c r="H78" s="88" t="s">
        <v>143</v>
      </c>
      <c r="I78" s="44" t="s">
        <v>20</v>
      </c>
      <c r="J78" s="67" t="s">
        <v>74</v>
      </c>
      <c r="K78" s="89" t="s">
        <v>22</v>
      </c>
      <c r="L78" s="89" t="s">
        <v>74</v>
      </c>
      <c r="M78" s="89" t="s">
        <v>22</v>
      </c>
      <c r="N78" s="89" t="s">
        <v>22</v>
      </c>
      <c r="O78" s="89">
        <v>2017</v>
      </c>
      <c r="P78" s="38"/>
      <c r="Q78" s="51"/>
    </row>
    <row r="79" spans="1:16" ht="36" customHeight="1">
      <c r="A79" s="45" t="s">
        <v>97</v>
      </c>
      <c r="B79" s="86">
        <v>1</v>
      </c>
      <c r="C79" s="86">
        <v>1</v>
      </c>
      <c r="D79" s="86">
        <v>2</v>
      </c>
      <c r="E79" s="86">
        <v>0</v>
      </c>
      <c r="F79" s="86">
        <v>3</v>
      </c>
      <c r="G79" s="87"/>
      <c r="H79" s="88" t="s">
        <v>144</v>
      </c>
      <c r="I79" s="44" t="s">
        <v>12</v>
      </c>
      <c r="J79" s="67">
        <v>0</v>
      </c>
      <c r="K79" s="89">
        <v>4</v>
      </c>
      <c r="L79" s="89">
        <v>0</v>
      </c>
      <c r="M79" s="89">
        <v>4</v>
      </c>
      <c r="N79" s="89">
        <v>8</v>
      </c>
      <c r="O79" s="89">
        <v>2017</v>
      </c>
      <c r="P79" s="38"/>
    </row>
    <row r="80" spans="1:16" ht="77.25" customHeight="1">
      <c r="A80" s="45" t="s">
        <v>97</v>
      </c>
      <c r="B80" s="86">
        <v>1</v>
      </c>
      <c r="C80" s="86">
        <v>1</v>
      </c>
      <c r="D80" s="86">
        <v>2</v>
      </c>
      <c r="E80" s="86">
        <v>0</v>
      </c>
      <c r="F80" s="86">
        <v>3</v>
      </c>
      <c r="G80" s="87"/>
      <c r="H80" s="88" t="s">
        <v>145</v>
      </c>
      <c r="I80" s="44" t="s">
        <v>12</v>
      </c>
      <c r="J80" s="67">
        <v>0</v>
      </c>
      <c r="K80" s="89">
        <v>20</v>
      </c>
      <c r="L80" s="89">
        <v>0</v>
      </c>
      <c r="M80" s="89">
        <v>25</v>
      </c>
      <c r="N80" s="89">
        <f>K80+M80</f>
        <v>45</v>
      </c>
      <c r="O80" s="89">
        <v>2017</v>
      </c>
      <c r="P80" s="38"/>
    </row>
    <row r="81" spans="1:17" s="76" customFormat="1" ht="71.25" customHeight="1">
      <c r="A81" s="45" t="s">
        <v>97</v>
      </c>
      <c r="B81" s="86">
        <v>1</v>
      </c>
      <c r="C81" s="86">
        <v>1</v>
      </c>
      <c r="D81" s="86">
        <v>3</v>
      </c>
      <c r="E81" s="86">
        <v>0</v>
      </c>
      <c r="F81" s="86">
        <v>0</v>
      </c>
      <c r="G81" s="87">
        <v>3</v>
      </c>
      <c r="H81" s="88" t="s">
        <v>146</v>
      </c>
      <c r="I81" s="44" t="s">
        <v>73</v>
      </c>
      <c r="J81" s="72">
        <f>J84+J91</f>
        <v>57.5</v>
      </c>
      <c r="K81" s="74">
        <f>K84+K91</f>
        <v>45</v>
      </c>
      <c r="L81" s="74">
        <f>L84+L91</f>
        <v>55</v>
      </c>
      <c r="M81" s="74">
        <f>M84+M91</f>
        <v>90</v>
      </c>
      <c r="N81" s="74">
        <f>K81+L81+M81+J81</f>
        <v>247.5</v>
      </c>
      <c r="O81" s="89">
        <v>2017</v>
      </c>
      <c r="P81" s="38"/>
      <c r="Q81" s="51"/>
    </row>
    <row r="82" spans="1:16" ht="60" customHeight="1">
      <c r="A82" s="45" t="s">
        <v>97</v>
      </c>
      <c r="B82" s="86">
        <v>1</v>
      </c>
      <c r="C82" s="86">
        <v>1</v>
      </c>
      <c r="D82" s="86">
        <v>3</v>
      </c>
      <c r="E82" s="86">
        <v>0</v>
      </c>
      <c r="F82" s="86">
        <v>0</v>
      </c>
      <c r="G82" s="87"/>
      <c r="H82" s="88" t="s">
        <v>147</v>
      </c>
      <c r="I82" s="44" t="s">
        <v>12</v>
      </c>
      <c r="J82" s="67">
        <v>10</v>
      </c>
      <c r="K82" s="89">
        <v>13</v>
      </c>
      <c r="L82" s="89">
        <v>15</v>
      </c>
      <c r="M82" s="89">
        <v>17</v>
      </c>
      <c r="N82" s="89">
        <f>K82+L82+M82+J82</f>
        <v>55</v>
      </c>
      <c r="O82" s="89">
        <v>2017</v>
      </c>
      <c r="P82" s="38"/>
    </row>
    <row r="83" spans="1:16" ht="62.25" customHeight="1">
      <c r="A83" s="45" t="s">
        <v>97</v>
      </c>
      <c r="B83" s="86">
        <v>1</v>
      </c>
      <c r="C83" s="86">
        <v>1</v>
      </c>
      <c r="D83" s="86">
        <v>3</v>
      </c>
      <c r="E83" s="86">
        <v>0</v>
      </c>
      <c r="F83" s="86">
        <v>0</v>
      </c>
      <c r="G83" s="87"/>
      <c r="H83" s="88" t="s">
        <v>148</v>
      </c>
      <c r="I83" s="44" t="s">
        <v>12</v>
      </c>
      <c r="J83" s="67">
        <v>100</v>
      </c>
      <c r="K83" s="89">
        <v>150</v>
      </c>
      <c r="L83" s="89">
        <v>200</v>
      </c>
      <c r="M83" s="89">
        <v>220</v>
      </c>
      <c r="N83" s="89">
        <f>K83+L83+M83+J83</f>
        <v>670</v>
      </c>
      <c r="O83" s="89">
        <v>2017</v>
      </c>
      <c r="P83" s="38"/>
    </row>
    <row r="84" spans="1:17" s="78" customFormat="1" ht="74.25" customHeight="1">
      <c r="A84" s="45" t="s">
        <v>97</v>
      </c>
      <c r="B84" s="86">
        <v>1</v>
      </c>
      <c r="C84" s="86">
        <v>1</v>
      </c>
      <c r="D84" s="86">
        <v>3</v>
      </c>
      <c r="E84" s="86">
        <v>0</v>
      </c>
      <c r="F84" s="86">
        <v>1</v>
      </c>
      <c r="G84" s="87">
        <v>3</v>
      </c>
      <c r="H84" s="88" t="s">
        <v>149</v>
      </c>
      <c r="I84" s="44" t="s">
        <v>73</v>
      </c>
      <c r="J84" s="72">
        <v>25</v>
      </c>
      <c r="K84" s="74">
        <v>25</v>
      </c>
      <c r="L84" s="74">
        <v>35</v>
      </c>
      <c r="M84" s="74">
        <v>50</v>
      </c>
      <c r="N84" s="74">
        <f>K84+L84+M84+J84</f>
        <v>135</v>
      </c>
      <c r="O84" s="89">
        <v>2017</v>
      </c>
      <c r="P84" s="37"/>
      <c r="Q84" s="51"/>
    </row>
    <row r="85" spans="1:16" ht="43.5" customHeight="1">
      <c r="A85" s="45" t="s">
        <v>97</v>
      </c>
      <c r="B85" s="86">
        <v>1</v>
      </c>
      <c r="C85" s="86">
        <v>1</v>
      </c>
      <c r="D85" s="86">
        <v>3</v>
      </c>
      <c r="E85" s="86">
        <v>0</v>
      </c>
      <c r="F85" s="86">
        <v>1</v>
      </c>
      <c r="G85" s="87"/>
      <c r="H85" s="88" t="s">
        <v>150</v>
      </c>
      <c r="I85" s="44" t="s">
        <v>12</v>
      </c>
      <c r="J85" s="67">
        <v>25</v>
      </c>
      <c r="K85" s="95">
        <v>30</v>
      </c>
      <c r="L85" s="95">
        <v>50</v>
      </c>
      <c r="M85" s="95">
        <v>55</v>
      </c>
      <c r="N85" s="95">
        <f>SUM(K85:M85)+J85</f>
        <v>160</v>
      </c>
      <c r="O85" s="89">
        <v>2017</v>
      </c>
      <c r="P85" s="37"/>
    </row>
    <row r="86" spans="1:16" ht="48" customHeight="1">
      <c r="A86" s="45" t="s">
        <v>97</v>
      </c>
      <c r="B86" s="86">
        <v>1</v>
      </c>
      <c r="C86" s="86">
        <v>1</v>
      </c>
      <c r="D86" s="86">
        <v>3</v>
      </c>
      <c r="E86" s="86">
        <v>0</v>
      </c>
      <c r="F86" s="86">
        <v>1</v>
      </c>
      <c r="G86" s="87"/>
      <c r="H86" s="88" t="s">
        <v>151</v>
      </c>
      <c r="I86" s="44" t="s">
        <v>12</v>
      </c>
      <c r="J86" s="67">
        <v>8</v>
      </c>
      <c r="K86" s="95">
        <v>10</v>
      </c>
      <c r="L86" s="95">
        <v>12</v>
      </c>
      <c r="M86" s="95">
        <v>15</v>
      </c>
      <c r="N86" s="95">
        <f>K86+L86+M86+J86</f>
        <v>45</v>
      </c>
      <c r="O86" s="89">
        <v>2017</v>
      </c>
      <c r="P86" s="37"/>
    </row>
    <row r="87" spans="1:16" ht="48" customHeight="1">
      <c r="A87" s="45" t="s">
        <v>97</v>
      </c>
      <c r="B87" s="86">
        <v>1</v>
      </c>
      <c r="C87" s="86">
        <v>1</v>
      </c>
      <c r="D87" s="86">
        <v>3</v>
      </c>
      <c r="E87" s="86">
        <v>0</v>
      </c>
      <c r="F87" s="86">
        <v>1</v>
      </c>
      <c r="G87" s="87"/>
      <c r="H87" s="88" t="s">
        <v>152</v>
      </c>
      <c r="I87" s="44" t="s">
        <v>12</v>
      </c>
      <c r="J87" s="67">
        <v>100</v>
      </c>
      <c r="K87" s="95">
        <v>120</v>
      </c>
      <c r="L87" s="95">
        <v>200</v>
      </c>
      <c r="M87" s="95">
        <v>220</v>
      </c>
      <c r="N87" s="95">
        <f>K87+L87+M87+J87</f>
        <v>640</v>
      </c>
      <c r="O87" s="89">
        <v>2017</v>
      </c>
      <c r="P87" s="37"/>
    </row>
    <row r="88" spans="1:17" s="79" customFormat="1" ht="48" customHeight="1">
      <c r="A88" s="45" t="s">
        <v>97</v>
      </c>
      <c r="B88" s="86">
        <v>1</v>
      </c>
      <c r="C88" s="86">
        <v>1</v>
      </c>
      <c r="D88" s="86">
        <v>3</v>
      </c>
      <c r="E88" s="86">
        <v>0</v>
      </c>
      <c r="F88" s="86">
        <v>2</v>
      </c>
      <c r="G88" s="87"/>
      <c r="H88" s="88" t="s">
        <v>153</v>
      </c>
      <c r="I88" s="44" t="s">
        <v>20</v>
      </c>
      <c r="J88" s="67" t="s">
        <v>22</v>
      </c>
      <c r="K88" s="95" t="s">
        <v>22</v>
      </c>
      <c r="L88" s="95" t="s">
        <v>22</v>
      </c>
      <c r="M88" s="95" t="s">
        <v>22</v>
      </c>
      <c r="N88" s="95" t="s">
        <v>22</v>
      </c>
      <c r="O88" s="89">
        <v>2017</v>
      </c>
      <c r="P88" s="37"/>
      <c r="Q88" s="51"/>
    </row>
    <row r="89" spans="1:16" ht="48" customHeight="1">
      <c r="A89" s="45" t="s">
        <v>97</v>
      </c>
      <c r="B89" s="86">
        <v>1</v>
      </c>
      <c r="C89" s="86">
        <v>1</v>
      </c>
      <c r="D89" s="86">
        <v>3</v>
      </c>
      <c r="E89" s="86">
        <v>0</v>
      </c>
      <c r="F89" s="86">
        <v>2</v>
      </c>
      <c r="G89" s="87"/>
      <c r="H89" s="88" t="s">
        <v>154</v>
      </c>
      <c r="I89" s="44" t="s">
        <v>12</v>
      </c>
      <c r="J89" s="67">
        <v>170</v>
      </c>
      <c r="K89" s="95">
        <v>220</v>
      </c>
      <c r="L89" s="95">
        <v>225</v>
      </c>
      <c r="M89" s="95">
        <v>230</v>
      </c>
      <c r="N89" s="95">
        <v>230</v>
      </c>
      <c r="O89" s="89">
        <v>2017</v>
      </c>
      <c r="P89" s="37"/>
    </row>
    <row r="90" spans="1:16" ht="48" customHeight="1">
      <c r="A90" s="45" t="s">
        <v>97</v>
      </c>
      <c r="B90" s="86">
        <v>1</v>
      </c>
      <c r="C90" s="86">
        <v>1</v>
      </c>
      <c r="D90" s="86">
        <v>3</v>
      </c>
      <c r="E90" s="86">
        <v>0</v>
      </c>
      <c r="F90" s="86">
        <v>2</v>
      </c>
      <c r="G90" s="87"/>
      <c r="H90" s="88" t="s">
        <v>155</v>
      </c>
      <c r="I90" s="44" t="s">
        <v>12</v>
      </c>
      <c r="J90" s="67">
        <v>5</v>
      </c>
      <c r="K90" s="95">
        <v>10</v>
      </c>
      <c r="L90" s="95">
        <v>15</v>
      </c>
      <c r="M90" s="95">
        <v>20</v>
      </c>
      <c r="N90" s="95">
        <f>K90+L90+M90+J90</f>
        <v>50</v>
      </c>
      <c r="O90" s="89">
        <v>2017</v>
      </c>
      <c r="P90" s="37"/>
    </row>
    <row r="91" spans="1:17" s="78" customFormat="1" ht="48" customHeight="1">
      <c r="A91" s="45" t="s">
        <v>97</v>
      </c>
      <c r="B91" s="86">
        <v>1</v>
      </c>
      <c r="C91" s="86">
        <v>1</v>
      </c>
      <c r="D91" s="86">
        <v>3</v>
      </c>
      <c r="E91" s="86">
        <v>0</v>
      </c>
      <c r="F91" s="86">
        <v>3</v>
      </c>
      <c r="G91" s="87">
        <v>3</v>
      </c>
      <c r="H91" s="88" t="s">
        <v>156</v>
      </c>
      <c r="I91" s="44" t="s">
        <v>13</v>
      </c>
      <c r="J91" s="67">
        <v>32.5</v>
      </c>
      <c r="K91" s="74">
        <v>20</v>
      </c>
      <c r="L91" s="74">
        <v>20</v>
      </c>
      <c r="M91" s="74">
        <v>40</v>
      </c>
      <c r="N91" s="74">
        <f>K91+L91+M91+J91</f>
        <v>112.5</v>
      </c>
      <c r="O91" s="89">
        <v>2017</v>
      </c>
      <c r="P91" s="37"/>
      <c r="Q91" s="51"/>
    </row>
    <row r="92" spans="1:16" ht="48" customHeight="1">
      <c r="A92" s="45" t="s">
        <v>97</v>
      </c>
      <c r="B92" s="86">
        <v>1</v>
      </c>
      <c r="C92" s="86">
        <v>1</v>
      </c>
      <c r="D92" s="86">
        <v>3</v>
      </c>
      <c r="E92" s="86">
        <v>0</v>
      </c>
      <c r="F92" s="86">
        <v>3</v>
      </c>
      <c r="G92" s="87"/>
      <c r="H92" s="88" t="s">
        <v>157</v>
      </c>
      <c r="I92" s="44" t="s">
        <v>12</v>
      </c>
      <c r="J92" s="67">
        <v>50</v>
      </c>
      <c r="K92" s="95">
        <v>100</v>
      </c>
      <c r="L92" s="95">
        <v>200</v>
      </c>
      <c r="M92" s="95">
        <v>200</v>
      </c>
      <c r="N92" s="95">
        <f>K92+L92+M92+J92</f>
        <v>550</v>
      </c>
      <c r="O92" s="89">
        <v>2017</v>
      </c>
      <c r="P92" s="37"/>
    </row>
    <row r="93" spans="1:17" s="75" customFormat="1" ht="48" customHeight="1">
      <c r="A93" s="45" t="s">
        <v>97</v>
      </c>
      <c r="B93" s="86">
        <v>1</v>
      </c>
      <c r="C93" s="86">
        <v>2</v>
      </c>
      <c r="D93" s="86">
        <v>0</v>
      </c>
      <c r="E93" s="86">
        <v>0</v>
      </c>
      <c r="F93" s="86">
        <v>0</v>
      </c>
      <c r="G93" s="87">
        <v>3</v>
      </c>
      <c r="H93" s="88" t="s">
        <v>158</v>
      </c>
      <c r="I93" s="44" t="s">
        <v>13</v>
      </c>
      <c r="J93" s="72">
        <f>J94+J104</f>
        <v>75</v>
      </c>
      <c r="K93" s="74">
        <f>K94+K104</f>
        <v>85</v>
      </c>
      <c r="L93" s="74">
        <f>L94+L104</f>
        <v>105</v>
      </c>
      <c r="M93" s="74">
        <f>M94+M104</f>
        <v>155</v>
      </c>
      <c r="N93" s="95">
        <f>N94+N104</f>
        <v>420</v>
      </c>
      <c r="O93" s="89">
        <v>2017</v>
      </c>
      <c r="P93" s="37"/>
      <c r="Q93" s="51"/>
    </row>
    <row r="94" spans="1:17" s="76" customFormat="1" ht="82.5" customHeight="1">
      <c r="A94" s="45" t="s">
        <v>97</v>
      </c>
      <c r="B94" s="86">
        <v>1</v>
      </c>
      <c r="C94" s="86">
        <v>2</v>
      </c>
      <c r="D94" s="86">
        <v>1</v>
      </c>
      <c r="E94" s="86">
        <v>0</v>
      </c>
      <c r="F94" s="86">
        <v>0</v>
      </c>
      <c r="G94" s="87">
        <v>3</v>
      </c>
      <c r="H94" s="88" t="s">
        <v>159</v>
      </c>
      <c r="I94" s="44" t="s">
        <v>13</v>
      </c>
      <c r="J94" s="72">
        <f>J96+J101</f>
        <v>27.6</v>
      </c>
      <c r="K94" s="74">
        <f>K96+K101</f>
        <v>45</v>
      </c>
      <c r="L94" s="74">
        <f>L96+L101</f>
        <v>55</v>
      </c>
      <c r="M94" s="74">
        <f>M96+M101</f>
        <v>80</v>
      </c>
      <c r="N94" s="74">
        <f>J94+K94+L94+M94</f>
        <v>207.6</v>
      </c>
      <c r="O94" s="89">
        <v>2017</v>
      </c>
      <c r="P94" s="37"/>
      <c r="Q94" s="51"/>
    </row>
    <row r="95" spans="1:16" ht="70.5" customHeight="1">
      <c r="A95" s="45" t="s">
        <v>97</v>
      </c>
      <c r="B95" s="86">
        <v>1</v>
      </c>
      <c r="C95" s="86">
        <v>2</v>
      </c>
      <c r="D95" s="86">
        <v>1</v>
      </c>
      <c r="E95" s="86">
        <v>0</v>
      </c>
      <c r="F95" s="86">
        <v>0</v>
      </c>
      <c r="G95" s="87"/>
      <c r="H95" s="88" t="s">
        <v>160</v>
      </c>
      <c r="I95" s="44" t="s">
        <v>12</v>
      </c>
      <c r="J95" s="67">
        <v>15</v>
      </c>
      <c r="K95" s="89">
        <v>25</v>
      </c>
      <c r="L95" s="89">
        <v>50</v>
      </c>
      <c r="M95" s="89">
        <v>60</v>
      </c>
      <c r="N95" s="89">
        <f>K95+L95+M95+J95</f>
        <v>150</v>
      </c>
      <c r="O95" s="89">
        <v>2017</v>
      </c>
      <c r="P95" s="37"/>
    </row>
    <row r="96" spans="1:17" s="78" customFormat="1" ht="77.25" customHeight="1">
      <c r="A96" s="45" t="s">
        <v>97</v>
      </c>
      <c r="B96" s="86">
        <v>1</v>
      </c>
      <c r="C96" s="86">
        <v>2</v>
      </c>
      <c r="D96" s="86">
        <v>1</v>
      </c>
      <c r="E96" s="86">
        <v>0</v>
      </c>
      <c r="F96" s="86">
        <v>1</v>
      </c>
      <c r="G96" s="87">
        <v>3</v>
      </c>
      <c r="H96" s="88" t="s">
        <v>161</v>
      </c>
      <c r="I96" s="44" t="s">
        <v>75</v>
      </c>
      <c r="J96" s="67">
        <v>12.6</v>
      </c>
      <c r="K96" s="74">
        <v>30</v>
      </c>
      <c r="L96" s="74">
        <v>35</v>
      </c>
      <c r="M96" s="74">
        <v>50</v>
      </c>
      <c r="N96" s="74">
        <f>K96+L96+M96+J96</f>
        <v>127.6</v>
      </c>
      <c r="O96" s="89">
        <v>2017</v>
      </c>
      <c r="P96" s="37"/>
      <c r="Q96" s="51"/>
    </row>
    <row r="97" spans="1:16" ht="48" customHeight="1">
      <c r="A97" s="45" t="s">
        <v>97</v>
      </c>
      <c r="B97" s="86">
        <v>1</v>
      </c>
      <c r="C97" s="86">
        <v>2</v>
      </c>
      <c r="D97" s="86">
        <v>1</v>
      </c>
      <c r="E97" s="86">
        <v>0</v>
      </c>
      <c r="F97" s="86">
        <v>1</v>
      </c>
      <c r="G97" s="87"/>
      <c r="H97" s="88" t="s">
        <v>162</v>
      </c>
      <c r="I97" s="44" t="s">
        <v>12</v>
      </c>
      <c r="J97" s="67">
        <v>35</v>
      </c>
      <c r="K97" s="95">
        <v>200</v>
      </c>
      <c r="L97" s="95">
        <v>220</v>
      </c>
      <c r="M97" s="95">
        <v>220</v>
      </c>
      <c r="N97" s="95">
        <f>J97+K97+L97+M97</f>
        <v>675</v>
      </c>
      <c r="O97" s="89">
        <v>2017</v>
      </c>
      <c r="P97" s="37"/>
    </row>
    <row r="98" spans="1:16" ht="48" customHeight="1">
      <c r="A98" s="45" t="s">
        <v>97</v>
      </c>
      <c r="B98" s="86">
        <v>1</v>
      </c>
      <c r="C98" s="86">
        <v>2</v>
      </c>
      <c r="D98" s="86">
        <v>1</v>
      </c>
      <c r="E98" s="86">
        <v>0</v>
      </c>
      <c r="F98" s="86">
        <v>1</v>
      </c>
      <c r="G98" s="87"/>
      <c r="H98" s="88" t="s">
        <v>163</v>
      </c>
      <c r="I98" s="44" t="s">
        <v>12</v>
      </c>
      <c r="J98" s="67">
        <v>18</v>
      </c>
      <c r="K98" s="95">
        <v>25</v>
      </c>
      <c r="L98" s="95">
        <v>30</v>
      </c>
      <c r="M98" s="95">
        <v>35</v>
      </c>
      <c r="N98" s="95">
        <f>K98+L98+M98+J98</f>
        <v>108</v>
      </c>
      <c r="O98" s="89">
        <v>2017</v>
      </c>
      <c r="P98" s="37"/>
    </row>
    <row r="99" spans="1:17" s="79" customFormat="1" ht="48" customHeight="1">
      <c r="A99" s="45" t="s">
        <v>97</v>
      </c>
      <c r="B99" s="86">
        <v>1</v>
      </c>
      <c r="C99" s="86">
        <v>2</v>
      </c>
      <c r="D99" s="86">
        <v>1</v>
      </c>
      <c r="E99" s="86">
        <v>0</v>
      </c>
      <c r="F99" s="86">
        <v>2</v>
      </c>
      <c r="G99" s="87"/>
      <c r="H99" s="88" t="s">
        <v>164</v>
      </c>
      <c r="I99" s="44" t="s">
        <v>20</v>
      </c>
      <c r="J99" s="67" t="s">
        <v>22</v>
      </c>
      <c r="K99" s="95" t="s">
        <v>22</v>
      </c>
      <c r="L99" s="95" t="s">
        <v>22</v>
      </c>
      <c r="M99" s="95" t="s">
        <v>22</v>
      </c>
      <c r="N99" s="95" t="s">
        <v>22</v>
      </c>
      <c r="O99" s="89">
        <v>2017</v>
      </c>
      <c r="P99" s="37"/>
      <c r="Q99" s="51"/>
    </row>
    <row r="100" spans="1:16" ht="48" customHeight="1">
      <c r="A100" s="45" t="s">
        <v>97</v>
      </c>
      <c r="B100" s="86">
        <v>1</v>
      </c>
      <c r="C100" s="86">
        <v>2</v>
      </c>
      <c r="D100" s="86">
        <v>1</v>
      </c>
      <c r="E100" s="86">
        <v>0</v>
      </c>
      <c r="F100" s="86">
        <v>2</v>
      </c>
      <c r="G100" s="87"/>
      <c r="H100" s="88" t="s">
        <v>165</v>
      </c>
      <c r="I100" s="44" t="s">
        <v>12</v>
      </c>
      <c r="J100" s="67">
        <v>2</v>
      </c>
      <c r="K100" s="95">
        <v>2</v>
      </c>
      <c r="L100" s="95">
        <v>2</v>
      </c>
      <c r="M100" s="95">
        <v>2</v>
      </c>
      <c r="N100" s="95">
        <f>K100+L100+M100+J100</f>
        <v>8</v>
      </c>
      <c r="O100" s="89">
        <v>2017</v>
      </c>
      <c r="P100" s="37"/>
    </row>
    <row r="101" spans="1:17" s="78" customFormat="1" ht="105" customHeight="1">
      <c r="A101" s="45" t="s">
        <v>97</v>
      </c>
      <c r="B101" s="86">
        <v>1</v>
      </c>
      <c r="C101" s="86">
        <v>2</v>
      </c>
      <c r="D101" s="86">
        <v>1</v>
      </c>
      <c r="E101" s="86">
        <v>0</v>
      </c>
      <c r="F101" s="86">
        <v>3</v>
      </c>
      <c r="G101" s="87">
        <v>3</v>
      </c>
      <c r="H101" s="96" t="s">
        <v>166</v>
      </c>
      <c r="I101" s="44" t="s">
        <v>73</v>
      </c>
      <c r="J101" s="72">
        <v>15</v>
      </c>
      <c r="K101" s="74">
        <v>15</v>
      </c>
      <c r="L101" s="74">
        <v>20</v>
      </c>
      <c r="M101" s="74">
        <v>30</v>
      </c>
      <c r="N101" s="74">
        <f>K101+L101+M101+J101</f>
        <v>80</v>
      </c>
      <c r="O101" s="89">
        <v>2017</v>
      </c>
      <c r="P101" s="37"/>
      <c r="Q101" s="51"/>
    </row>
    <row r="102" spans="1:16" ht="48" customHeight="1">
      <c r="A102" s="45" t="s">
        <v>97</v>
      </c>
      <c r="B102" s="86">
        <v>1</v>
      </c>
      <c r="C102" s="86">
        <v>2</v>
      </c>
      <c r="D102" s="86">
        <v>1</v>
      </c>
      <c r="E102" s="86">
        <v>0</v>
      </c>
      <c r="F102" s="86">
        <v>3</v>
      </c>
      <c r="G102" s="87"/>
      <c r="H102" s="88" t="s">
        <v>167</v>
      </c>
      <c r="I102" s="44" t="s">
        <v>12</v>
      </c>
      <c r="J102" s="67">
        <v>20</v>
      </c>
      <c r="K102" s="95">
        <v>25</v>
      </c>
      <c r="L102" s="95">
        <v>40</v>
      </c>
      <c r="M102" s="95">
        <v>45</v>
      </c>
      <c r="N102" s="95">
        <f>K102+L102+M102+J102</f>
        <v>130</v>
      </c>
      <c r="O102" s="89">
        <v>2017</v>
      </c>
      <c r="P102" s="37"/>
    </row>
    <row r="103" spans="1:16" ht="59.25" customHeight="1">
      <c r="A103" s="45" t="s">
        <v>97</v>
      </c>
      <c r="B103" s="86">
        <v>1</v>
      </c>
      <c r="C103" s="86">
        <v>2</v>
      </c>
      <c r="D103" s="86">
        <v>1</v>
      </c>
      <c r="E103" s="86">
        <v>0</v>
      </c>
      <c r="F103" s="86">
        <v>3</v>
      </c>
      <c r="G103" s="87"/>
      <c r="H103" s="88" t="s">
        <v>168</v>
      </c>
      <c r="I103" s="44" t="s">
        <v>12</v>
      </c>
      <c r="J103" s="67">
        <v>200</v>
      </c>
      <c r="K103" s="95">
        <v>250</v>
      </c>
      <c r="L103" s="95">
        <v>300</v>
      </c>
      <c r="M103" s="95">
        <v>300</v>
      </c>
      <c r="N103" s="95">
        <f>K103+L103+M103+J103</f>
        <v>1050</v>
      </c>
      <c r="O103" s="89">
        <v>2017</v>
      </c>
      <c r="P103" s="37"/>
    </row>
    <row r="104" spans="1:17" s="76" customFormat="1" ht="59.25" customHeight="1">
      <c r="A104" s="45" t="s">
        <v>97</v>
      </c>
      <c r="B104" s="86">
        <v>1</v>
      </c>
      <c r="C104" s="86">
        <v>2</v>
      </c>
      <c r="D104" s="86">
        <v>2</v>
      </c>
      <c r="E104" s="86">
        <v>0</v>
      </c>
      <c r="F104" s="86">
        <v>0</v>
      </c>
      <c r="G104" s="87">
        <v>3</v>
      </c>
      <c r="H104" s="88" t="s">
        <v>169</v>
      </c>
      <c r="I104" s="44" t="s">
        <v>13</v>
      </c>
      <c r="J104" s="72">
        <f>J106+J109+J111</f>
        <v>47.4</v>
      </c>
      <c r="K104" s="95">
        <f>K106+K109+K111</f>
        <v>40</v>
      </c>
      <c r="L104" s="95">
        <f>L106+L109+L111</f>
        <v>50</v>
      </c>
      <c r="M104" s="95">
        <f>M106+M109+M111</f>
        <v>75</v>
      </c>
      <c r="N104" s="95">
        <f>J104+K104+L104+M104</f>
        <v>212.4</v>
      </c>
      <c r="O104" s="89">
        <v>2017</v>
      </c>
      <c r="P104" s="37"/>
      <c r="Q104" s="51"/>
    </row>
    <row r="105" spans="1:16" ht="59.25" customHeight="1">
      <c r="A105" s="45" t="s">
        <v>97</v>
      </c>
      <c r="B105" s="86">
        <v>1</v>
      </c>
      <c r="C105" s="86">
        <v>2</v>
      </c>
      <c r="D105" s="86">
        <v>2</v>
      </c>
      <c r="E105" s="86">
        <v>0</v>
      </c>
      <c r="F105" s="86">
        <v>0</v>
      </c>
      <c r="G105" s="87"/>
      <c r="H105" s="88" t="s">
        <v>170</v>
      </c>
      <c r="I105" s="44" t="s">
        <v>12</v>
      </c>
      <c r="J105" s="67">
        <v>10</v>
      </c>
      <c r="K105" s="95">
        <v>10</v>
      </c>
      <c r="L105" s="95">
        <v>15</v>
      </c>
      <c r="M105" s="95">
        <v>30</v>
      </c>
      <c r="N105" s="95">
        <v>30</v>
      </c>
      <c r="O105" s="89">
        <v>2017</v>
      </c>
      <c r="P105" s="37"/>
    </row>
    <row r="106" spans="1:17" s="78" customFormat="1" ht="65.25" customHeight="1">
      <c r="A106" s="45" t="s">
        <v>97</v>
      </c>
      <c r="B106" s="86">
        <v>1</v>
      </c>
      <c r="C106" s="86">
        <v>2</v>
      </c>
      <c r="D106" s="86">
        <v>2</v>
      </c>
      <c r="E106" s="86">
        <v>0</v>
      </c>
      <c r="F106" s="86">
        <v>1</v>
      </c>
      <c r="G106" s="87">
        <v>3</v>
      </c>
      <c r="H106" s="88" t="s">
        <v>171</v>
      </c>
      <c r="I106" s="44" t="s">
        <v>13</v>
      </c>
      <c r="J106" s="72">
        <v>15</v>
      </c>
      <c r="K106" s="74">
        <v>25</v>
      </c>
      <c r="L106" s="74">
        <v>20</v>
      </c>
      <c r="M106" s="74">
        <v>30</v>
      </c>
      <c r="N106" s="74">
        <v>90</v>
      </c>
      <c r="O106" s="89">
        <v>2017</v>
      </c>
      <c r="P106" s="37"/>
      <c r="Q106" s="51"/>
    </row>
    <row r="107" spans="1:16" ht="31.5">
      <c r="A107" s="45" t="s">
        <v>97</v>
      </c>
      <c r="B107" s="86">
        <v>1</v>
      </c>
      <c r="C107" s="86">
        <v>2</v>
      </c>
      <c r="D107" s="86">
        <v>2</v>
      </c>
      <c r="E107" s="86">
        <v>0</v>
      </c>
      <c r="F107" s="86">
        <v>1</v>
      </c>
      <c r="G107" s="87"/>
      <c r="H107" s="88" t="s">
        <v>172</v>
      </c>
      <c r="I107" s="44" t="s">
        <v>12</v>
      </c>
      <c r="J107" s="67">
        <v>10</v>
      </c>
      <c r="K107" s="95">
        <v>20</v>
      </c>
      <c r="L107" s="95">
        <v>25</v>
      </c>
      <c r="M107" s="95">
        <v>25</v>
      </c>
      <c r="N107" s="95">
        <f>J107+K107+L107+M107</f>
        <v>80</v>
      </c>
      <c r="O107" s="89">
        <v>2017</v>
      </c>
      <c r="P107" s="37"/>
    </row>
    <row r="108" spans="1:16" ht="69" customHeight="1">
      <c r="A108" s="45" t="s">
        <v>97</v>
      </c>
      <c r="B108" s="86">
        <v>1</v>
      </c>
      <c r="C108" s="86">
        <v>2</v>
      </c>
      <c r="D108" s="86">
        <v>2</v>
      </c>
      <c r="E108" s="86">
        <v>0</v>
      </c>
      <c r="F108" s="86">
        <v>1</v>
      </c>
      <c r="G108" s="87"/>
      <c r="H108" s="88" t="s">
        <v>173</v>
      </c>
      <c r="I108" s="44" t="s">
        <v>12</v>
      </c>
      <c r="J108" s="67">
        <v>1000</v>
      </c>
      <c r="K108" s="95">
        <v>1500</v>
      </c>
      <c r="L108" s="95">
        <v>2500</v>
      </c>
      <c r="M108" s="95">
        <v>2500</v>
      </c>
      <c r="N108" s="95">
        <f>K108+L108+M108+J108</f>
        <v>7500</v>
      </c>
      <c r="O108" s="97" t="s">
        <v>86</v>
      </c>
      <c r="P108" s="37"/>
    </row>
    <row r="109" spans="1:17" s="78" customFormat="1" ht="75.75" customHeight="1">
      <c r="A109" s="45" t="s">
        <v>97</v>
      </c>
      <c r="B109" s="86">
        <v>1</v>
      </c>
      <c r="C109" s="86">
        <v>2</v>
      </c>
      <c r="D109" s="86">
        <v>2</v>
      </c>
      <c r="E109" s="86">
        <v>0</v>
      </c>
      <c r="F109" s="86">
        <v>2</v>
      </c>
      <c r="G109" s="87">
        <v>3</v>
      </c>
      <c r="H109" s="88" t="s">
        <v>174</v>
      </c>
      <c r="I109" s="44" t="s">
        <v>13</v>
      </c>
      <c r="J109" s="67">
        <v>22.4</v>
      </c>
      <c r="K109" s="74">
        <v>5</v>
      </c>
      <c r="L109" s="74">
        <v>10</v>
      </c>
      <c r="M109" s="74">
        <v>20</v>
      </c>
      <c r="N109" s="74">
        <f>K109+L109+M109+J109</f>
        <v>57.4</v>
      </c>
      <c r="O109" s="89">
        <v>2017</v>
      </c>
      <c r="P109" s="37"/>
      <c r="Q109" s="51"/>
    </row>
    <row r="110" spans="1:16" ht="31.5">
      <c r="A110" s="45" t="s">
        <v>97</v>
      </c>
      <c r="B110" s="86">
        <v>1</v>
      </c>
      <c r="C110" s="86">
        <v>2</v>
      </c>
      <c r="D110" s="86">
        <v>2</v>
      </c>
      <c r="E110" s="86">
        <v>0</v>
      </c>
      <c r="F110" s="86">
        <v>2</v>
      </c>
      <c r="G110" s="87"/>
      <c r="H110" s="88" t="s">
        <v>175</v>
      </c>
      <c r="I110" s="44" t="s">
        <v>77</v>
      </c>
      <c r="J110" s="67">
        <v>10</v>
      </c>
      <c r="K110" s="95">
        <v>1</v>
      </c>
      <c r="L110" s="95">
        <v>2</v>
      </c>
      <c r="M110" s="95">
        <v>3</v>
      </c>
      <c r="N110" s="95">
        <f>SUM(K110:M110)+J110</f>
        <v>16</v>
      </c>
      <c r="O110" s="89">
        <v>2017</v>
      </c>
      <c r="P110" s="37"/>
    </row>
    <row r="111" spans="1:17" s="77" customFormat="1" ht="48.75" customHeight="1">
      <c r="A111" s="45" t="s">
        <v>97</v>
      </c>
      <c r="B111" s="86">
        <v>1</v>
      </c>
      <c r="C111" s="86">
        <v>2</v>
      </c>
      <c r="D111" s="86">
        <v>2</v>
      </c>
      <c r="E111" s="86">
        <v>0</v>
      </c>
      <c r="F111" s="86">
        <v>3</v>
      </c>
      <c r="G111" s="87">
        <v>3</v>
      </c>
      <c r="H111" s="88" t="s">
        <v>176</v>
      </c>
      <c r="I111" s="44" t="s">
        <v>73</v>
      </c>
      <c r="J111" s="72">
        <v>10</v>
      </c>
      <c r="K111" s="74">
        <v>10</v>
      </c>
      <c r="L111" s="74">
        <v>20</v>
      </c>
      <c r="M111" s="74">
        <v>25</v>
      </c>
      <c r="N111" s="74">
        <v>65</v>
      </c>
      <c r="O111" s="97" t="s">
        <v>86</v>
      </c>
      <c r="P111" s="40"/>
      <c r="Q111" s="38"/>
    </row>
    <row r="112" spans="1:16" s="38" customFormat="1" ht="59.25" customHeight="1">
      <c r="A112" s="45" t="s">
        <v>97</v>
      </c>
      <c r="B112" s="86">
        <v>1</v>
      </c>
      <c r="C112" s="86">
        <v>2</v>
      </c>
      <c r="D112" s="86">
        <v>2</v>
      </c>
      <c r="E112" s="86">
        <v>0</v>
      </c>
      <c r="F112" s="86">
        <v>3</v>
      </c>
      <c r="G112" s="87"/>
      <c r="H112" s="88" t="s">
        <v>177</v>
      </c>
      <c r="I112" s="44" t="s">
        <v>21</v>
      </c>
      <c r="J112" s="67">
        <v>35</v>
      </c>
      <c r="K112" s="95">
        <v>45</v>
      </c>
      <c r="L112" s="95">
        <v>75</v>
      </c>
      <c r="M112" s="95">
        <v>75</v>
      </c>
      <c r="N112" s="95">
        <v>75</v>
      </c>
      <c r="O112" s="97" t="s">
        <v>86</v>
      </c>
      <c r="P112" s="40"/>
    </row>
    <row r="113" spans="1:17" s="78" customFormat="1" ht="51.75" customHeight="1">
      <c r="A113" s="45" t="s">
        <v>97</v>
      </c>
      <c r="B113" s="86">
        <v>1</v>
      </c>
      <c r="C113" s="86">
        <v>2</v>
      </c>
      <c r="D113" s="86">
        <v>2</v>
      </c>
      <c r="E113" s="86">
        <v>0</v>
      </c>
      <c r="F113" s="86">
        <v>4</v>
      </c>
      <c r="G113" s="87"/>
      <c r="H113" s="88" t="s">
        <v>178</v>
      </c>
      <c r="I113" s="44" t="s">
        <v>14</v>
      </c>
      <c r="J113" s="67">
        <v>100</v>
      </c>
      <c r="K113" s="95">
        <v>200</v>
      </c>
      <c r="L113" s="95">
        <v>300</v>
      </c>
      <c r="M113" s="95">
        <v>350</v>
      </c>
      <c r="N113" s="95">
        <f>K113+L113+M113+J113</f>
        <v>950</v>
      </c>
      <c r="O113" s="89">
        <v>2017</v>
      </c>
      <c r="P113" s="37"/>
      <c r="Q113" s="51"/>
    </row>
    <row r="114" spans="1:16" ht="42.75" customHeight="1">
      <c r="A114" s="45" t="s">
        <v>97</v>
      </c>
      <c r="B114" s="86">
        <v>1</v>
      </c>
      <c r="C114" s="86">
        <v>2</v>
      </c>
      <c r="D114" s="86">
        <v>2</v>
      </c>
      <c r="E114" s="86">
        <v>0</v>
      </c>
      <c r="F114" s="86">
        <v>4</v>
      </c>
      <c r="G114" s="87"/>
      <c r="H114" s="88" t="s">
        <v>179</v>
      </c>
      <c r="I114" s="44" t="s">
        <v>21</v>
      </c>
      <c r="J114" s="67">
        <v>35</v>
      </c>
      <c r="K114" s="95">
        <v>45</v>
      </c>
      <c r="L114" s="95">
        <v>80</v>
      </c>
      <c r="M114" s="95">
        <v>80</v>
      </c>
      <c r="N114" s="95">
        <v>80</v>
      </c>
      <c r="O114" s="89">
        <v>2017</v>
      </c>
      <c r="P114" s="37"/>
    </row>
    <row r="115" spans="1:16" ht="66" customHeight="1">
      <c r="A115" s="45" t="s">
        <v>97</v>
      </c>
      <c r="B115" s="86">
        <v>1</v>
      </c>
      <c r="C115" s="86">
        <v>2</v>
      </c>
      <c r="D115" s="86">
        <v>2</v>
      </c>
      <c r="E115" s="86">
        <v>0</v>
      </c>
      <c r="F115" s="86">
        <v>4</v>
      </c>
      <c r="G115" s="87"/>
      <c r="H115" s="88" t="s">
        <v>180</v>
      </c>
      <c r="I115" s="44" t="s">
        <v>14</v>
      </c>
      <c r="J115" s="67">
        <v>100</v>
      </c>
      <c r="K115" s="95">
        <v>200</v>
      </c>
      <c r="L115" s="95">
        <v>300</v>
      </c>
      <c r="M115" s="95">
        <v>300</v>
      </c>
      <c r="N115" s="95">
        <f>SUM(K115:M115)+J115</f>
        <v>900</v>
      </c>
      <c r="O115" s="89">
        <v>2017</v>
      </c>
      <c r="P115" s="37"/>
    </row>
    <row r="116" spans="1:16" ht="72.75" customHeight="1">
      <c r="A116" s="45" t="s">
        <v>97</v>
      </c>
      <c r="B116" s="86">
        <v>1</v>
      </c>
      <c r="C116" s="86">
        <v>2</v>
      </c>
      <c r="D116" s="86">
        <v>2</v>
      </c>
      <c r="E116" s="86">
        <v>0</v>
      </c>
      <c r="F116" s="86">
        <v>5</v>
      </c>
      <c r="G116" s="87"/>
      <c r="H116" s="88" t="s">
        <v>181</v>
      </c>
      <c r="I116" s="44" t="s">
        <v>20</v>
      </c>
      <c r="J116" s="67" t="s">
        <v>22</v>
      </c>
      <c r="K116" s="95" t="s">
        <v>22</v>
      </c>
      <c r="L116" s="95" t="s">
        <v>22</v>
      </c>
      <c r="M116" s="95" t="s">
        <v>22</v>
      </c>
      <c r="N116" s="95" t="s">
        <v>22</v>
      </c>
      <c r="O116" s="89">
        <v>2017</v>
      </c>
      <c r="P116" s="37"/>
    </row>
    <row r="117" spans="1:16" ht="15.75">
      <c r="A117" s="45" t="s">
        <v>97</v>
      </c>
      <c r="B117" s="86">
        <v>1</v>
      </c>
      <c r="C117" s="86">
        <v>2</v>
      </c>
      <c r="D117" s="86">
        <v>2</v>
      </c>
      <c r="E117" s="86">
        <v>0</v>
      </c>
      <c r="F117" s="86">
        <v>5</v>
      </c>
      <c r="G117" s="87"/>
      <c r="H117" s="88" t="s">
        <v>182</v>
      </c>
      <c r="I117" s="44" t="s">
        <v>12</v>
      </c>
      <c r="J117" s="67">
        <v>3</v>
      </c>
      <c r="K117" s="95">
        <v>4</v>
      </c>
      <c r="L117" s="95">
        <v>6</v>
      </c>
      <c r="M117" s="95">
        <v>8</v>
      </c>
      <c r="N117" s="95">
        <f>SUM(K117:M117)+J117</f>
        <v>21</v>
      </c>
      <c r="O117" s="89">
        <v>2017</v>
      </c>
      <c r="P117" s="37"/>
    </row>
    <row r="118" spans="2:15" ht="15.75">
      <c r="B118" s="98"/>
      <c r="C118" s="98"/>
      <c r="D118" s="98"/>
      <c r="E118" s="98"/>
      <c r="F118" s="98"/>
      <c r="G118" s="98"/>
      <c r="H118" s="98"/>
      <c r="K118" s="98"/>
      <c r="L118" s="98"/>
      <c r="M118" s="98"/>
      <c r="N118" s="100"/>
      <c r="O118" s="100"/>
    </row>
    <row r="119" spans="2:15" ht="15.75">
      <c r="B119" s="98"/>
      <c r="C119" s="98"/>
      <c r="D119" s="98"/>
      <c r="E119" s="98"/>
      <c r="F119" s="98"/>
      <c r="G119" s="98"/>
      <c r="H119" s="98"/>
      <c r="K119" s="98"/>
      <c r="L119" s="98"/>
      <c r="M119" s="98"/>
      <c r="N119" s="100"/>
      <c r="O119" s="100"/>
    </row>
    <row r="120" spans="2:15" ht="15.75">
      <c r="B120" s="98"/>
      <c r="C120" s="98"/>
      <c r="D120" s="98"/>
      <c r="E120" s="98"/>
      <c r="F120" s="98"/>
      <c r="G120" s="98"/>
      <c r="H120" s="98"/>
      <c r="K120" s="98"/>
      <c r="L120" s="98"/>
      <c r="M120" s="98"/>
      <c r="N120" s="100"/>
      <c r="O120" s="100"/>
    </row>
    <row r="121" spans="2:15" ht="15.75">
      <c r="B121" s="98"/>
      <c r="C121" s="98"/>
      <c r="D121" s="98"/>
      <c r="E121" s="98"/>
      <c r="F121" s="98"/>
      <c r="G121" s="98"/>
      <c r="H121" s="98"/>
      <c r="K121" s="98"/>
      <c r="L121" s="98"/>
      <c r="M121" s="98"/>
      <c r="N121" s="100"/>
      <c r="O121" s="100"/>
    </row>
    <row r="122" spans="2:15" ht="409.5" customHeight="1">
      <c r="B122" s="98"/>
      <c r="C122" s="98"/>
      <c r="D122" s="98"/>
      <c r="E122" s="98"/>
      <c r="F122" s="98"/>
      <c r="G122" s="98"/>
      <c r="H122" s="98"/>
      <c r="K122" s="98"/>
      <c r="L122" s="98"/>
      <c r="M122" s="98"/>
      <c r="N122" s="100"/>
      <c r="O122" s="100"/>
    </row>
    <row r="123" spans="2:15" ht="230.25" customHeight="1">
      <c r="B123" s="98"/>
      <c r="C123" s="98"/>
      <c r="D123" s="98"/>
      <c r="E123" s="98"/>
      <c r="F123" s="98"/>
      <c r="G123" s="98"/>
      <c r="H123" s="98"/>
      <c r="K123" s="98"/>
      <c r="L123" s="98"/>
      <c r="M123" s="98"/>
      <c r="N123" s="100"/>
      <c r="O123" s="100"/>
    </row>
    <row r="124" spans="1:15" ht="15.75">
      <c r="A124" s="70" t="s">
        <v>90</v>
      </c>
      <c r="B124" s="98"/>
      <c r="C124" s="101"/>
      <c r="D124" s="98"/>
      <c r="E124" s="98"/>
      <c r="F124" s="98"/>
      <c r="G124" s="98"/>
      <c r="H124" s="98"/>
      <c r="K124" s="98"/>
      <c r="L124" s="98"/>
      <c r="M124" s="98"/>
      <c r="N124" s="100"/>
      <c r="O124" s="100"/>
    </row>
    <row r="125" spans="1:15" ht="15.75">
      <c r="A125" s="51" t="s">
        <v>117</v>
      </c>
      <c r="B125" s="98"/>
      <c r="C125" s="98"/>
      <c r="D125" s="98"/>
      <c r="E125" s="98"/>
      <c r="F125" s="98"/>
      <c r="G125" s="98"/>
      <c r="H125" s="98"/>
      <c r="K125" s="98"/>
      <c r="L125" s="98"/>
      <c r="M125" s="98"/>
      <c r="N125" s="100"/>
      <c r="O125" s="100"/>
    </row>
    <row r="126" spans="2:15" ht="15.75">
      <c r="B126" s="98"/>
      <c r="C126" s="98"/>
      <c r="D126" s="98"/>
      <c r="E126" s="98"/>
      <c r="F126" s="98"/>
      <c r="G126" s="98"/>
      <c r="H126" s="98"/>
      <c r="K126" s="98"/>
      <c r="L126" s="98"/>
      <c r="M126" s="98"/>
      <c r="N126" s="100"/>
      <c r="O126" s="100"/>
    </row>
    <row r="127" spans="1:15" ht="15.75">
      <c r="A127" s="81"/>
      <c r="B127" s="98"/>
      <c r="C127" s="101"/>
      <c r="D127" s="98"/>
      <c r="E127" s="98"/>
      <c r="F127" s="98"/>
      <c r="G127" s="98"/>
      <c r="H127" s="98"/>
      <c r="K127" s="98"/>
      <c r="L127" s="98"/>
      <c r="M127" s="98"/>
      <c r="N127" s="100"/>
      <c r="O127" s="100"/>
    </row>
    <row r="128" spans="2:15" ht="15.75">
      <c r="B128" s="98"/>
      <c r="C128" s="98"/>
      <c r="D128" s="98"/>
      <c r="E128" s="98"/>
      <c r="F128" s="98"/>
      <c r="G128" s="98"/>
      <c r="H128" s="98"/>
      <c r="K128" s="98"/>
      <c r="L128" s="98"/>
      <c r="M128" s="98"/>
      <c r="N128" s="100"/>
      <c r="O128" s="100"/>
    </row>
    <row r="129" spans="2:15" ht="15.75">
      <c r="B129" s="98"/>
      <c r="C129" s="98"/>
      <c r="D129" s="98"/>
      <c r="E129" s="98"/>
      <c r="F129" s="98"/>
      <c r="G129" s="98"/>
      <c r="H129" s="98"/>
      <c r="K129" s="98"/>
      <c r="L129" s="98"/>
      <c r="M129" s="98"/>
      <c r="N129" s="100"/>
      <c r="O129" s="100"/>
    </row>
    <row r="130" spans="2:15" ht="15.75">
      <c r="B130" s="98"/>
      <c r="C130" s="98"/>
      <c r="D130" s="98"/>
      <c r="E130" s="98"/>
      <c r="F130" s="98"/>
      <c r="G130" s="98"/>
      <c r="H130" s="98"/>
      <c r="K130" s="98"/>
      <c r="L130" s="98"/>
      <c r="M130" s="98"/>
      <c r="N130" s="100"/>
      <c r="O130" s="100"/>
    </row>
    <row r="131" spans="2:15" ht="15.75">
      <c r="B131" s="98"/>
      <c r="C131" s="98"/>
      <c r="D131" s="98"/>
      <c r="E131" s="98"/>
      <c r="F131" s="98"/>
      <c r="G131" s="98"/>
      <c r="H131" s="98"/>
      <c r="K131" s="98"/>
      <c r="L131" s="98"/>
      <c r="M131" s="98"/>
      <c r="N131" s="100"/>
      <c r="O131" s="100"/>
    </row>
    <row r="132" spans="2:15" ht="15.75">
      <c r="B132" s="98"/>
      <c r="C132" s="98"/>
      <c r="D132" s="98"/>
      <c r="E132" s="98"/>
      <c r="F132" s="98"/>
      <c r="G132" s="98"/>
      <c r="H132" s="98"/>
      <c r="K132" s="98"/>
      <c r="L132" s="98"/>
      <c r="M132" s="98"/>
      <c r="N132" s="100"/>
      <c r="O132" s="100"/>
    </row>
  </sheetData>
  <sheetProtection/>
  <mergeCells count="19">
    <mergeCell ref="A12:O12"/>
    <mergeCell ref="K1:O9"/>
    <mergeCell ref="A17:F17"/>
    <mergeCell ref="H17:H19"/>
    <mergeCell ref="I17:I19"/>
    <mergeCell ref="A18:A19"/>
    <mergeCell ref="B18:B19"/>
    <mergeCell ref="C18:C19"/>
    <mergeCell ref="D18:D19"/>
    <mergeCell ref="E18:F19"/>
    <mergeCell ref="G17:G19"/>
    <mergeCell ref="N17:O17"/>
    <mergeCell ref="K18:K19"/>
    <mergeCell ref="L18:L19"/>
    <mergeCell ref="N18:N19"/>
    <mergeCell ref="O18:O19"/>
    <mergeCell ref="M18:M19"/>
    <mergeCell ref="J17:M17"/>
    <mergeCell ref="J18:J19"/>
  </mergeCells>
  <printOptions horizontalCentered="1"/>
  <pageMargins left="0.3937007874015748" right="0.3937007874015748" top="0.5905511811023623" bottom="0.3937007874015748" header="0" footer="0"/>
  <pageSetup fitToHeight="18" fitToWidth="1" horizontalDpi="600" verticalDpi="600" orientation="landscape" paperSize="9" scale="61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68.00390625" style="1" customWidth="1"/>
    <col min="2" max="2" width="13.7109375" style="15" customWidth="1"/>
    <col min="3" max="3" width="14.421875" style="1" customWidth="1"/>
    <col min="4" max="4" width="14.57421875" style="1" customWidth="1"/>
    <col min="5" max="5" width="14.00390625" style="1" customWidth="1"/>
    <col min="6" max="6" width="13.57421875" style="16" customWidth="1"/>
    <col min="7" max="7" width="15.57421875" style="16" customWidth="1"/>
    <col min="8" max="16384" width="9.140625" style="1" customWidth="1"/>
  </cols>
  <sheetData>
    <row r="1" spans="1:7" ht="15.75" customHeight="1">
      <c r="A1" s="131" t="s">
        <v>6</v>
      </c>
      <c r="B1" s="99" t="s">
        <v>7</v>
      </c>
      <c r="C1" s="131" t="s">
        <v>8</v>
      </c>
      <c r="D1" s="131"/>
      <c r="E1" s="131"/>
      <c r="F1" s="131" t="s">
        <v>9</v>
      </c>
      <c r="G1" s="131"/>
    </row>
    <row r="2" spans="1:7" s="2" customFormat="1" ht="66.75" customHeight="1">
      <c r="A2" s="131"/>
      <c r="B2" s="99"/>
      <c r="C2" s="17">
        <v>2014</v>
      </c>
      <c r="D2" s="17">
        <v>2015</v>
      </c>
      <c r="E2" s="17">
        <v>2016</v>
      </c>
      <c r="F2" s="19" t="s">
        <v>10</v>
      </c>
      <c r="G2" s="19" t="s">
        <v>11</v>
      </c>
    </row>
    <row r="3" spans="1:7" ht="15.75">
      <c r="A3" s="17">
        <v>3</v>
      </c>
      <c r="B3" s="18">
        <v>4</v>
      </c>
      <c r="C3" s="17">
        <v>5</v>
      </c>
      <c r="D3" s="17">
        <v>6</v>
      </c>
      <c r="E3" s="17">
        <v>7</v>
      </c>
      <c r="F3" s="19">
        <v>8</v>
      </c>
      <c r="G3" s="19">
        <v>9</v>
      </c>
    </row>
    <row r="4" spans="1:7" ht="31.5">
      <c r="A4" s="36" t="s">
        <v>32</v>
      </c>
      <c r="B4" s="20" t="s">
        <v>13</v>
      </c>
      <c r="C4" s="21">
        <f>C6+C18+C47+C58</f>
        <v>16936.8</v>
      </c>
      <c r="D4" s="21">
        <f>D6+D18+D47+D58</f>
        <v>18171.3</v>
      </c>
      <c r="E4" s="21">
        <f>E6+E18+E47+E58</f>
        <v>18841.3</v>
      </c>
      <c r="F4" s="22"/>
      <c r="G4" s="22"/>
    </row>
    <row r="5" spans="1:13" ht="47.25">
      <c r="A5" s="23" t="s">
        <v>23</v>
      </c>
      <c r="B5" s="24"/>
      <c r="C5" s="25"/>
      <c r="D5" s="25"/>
      <c r="E5" s="25"/>
      <c r="F5" s="22"/>
      <c r="G5" s="22"/>
      <c r="H5" s="4"/>
      <c r="I5" s="4"/>
      <c r="J5" s="4"/>
      <c r="K5" s="4"/>
      <c r="L5" s="4"/>
      <c r="M5" s="4"/>
    </row>
    <row r="6" spans="1:7" ht="31.5">
      <c r="A6" s="34" t="s">
        <v>24</v>
      </c>
      <c r="B6" s="24" t="s">
        <v>13</v>
      </c>
      <c r="C6" s="26">
        <f>C7+C12</f>
        <v>395</v>
      </c>
      <c r="D6" s="26">
        <f>D7+D12</f>
        <v>500</v>
      </c>
      <c r="E6" s="26">
        <f>E7+E12</f>
        <v>585</v>
      </c>
      <c r="F6" s="27"/>
      <c r="G6" s="27"/>
    </row>
    <row r="7" spans="1:7" ht="31.5">
      <c r="A7" s="23" t="s">
        <v>25</v>
      </c>
      <c r="B7" s="24" t="s">
        <v>13</v>
      </c>
      <c r="C7" s="26">
        <f>C8+C9+C10</f>
        <v>240</v>
      </c>
      <c r="D7" s="26">
        <f>D8+D9+D10</f>
        <v>290</v>
      </c>
      <c r="E7" s="26">
        <f>E8+E9+E10</f>
        <v>340</v>
      </c>
      <c r="F7" s="27"/>
      <c r="G7" s="27"/>
    </row>
    <row r="8" spans="1:7" ht="47.25">
      <c r="A8" s="23" t="s">
        <v>33</v>
      </c>
      <c r="B8" s="24" t="s">
        <v>13</v>
      </c>
      <c r="C8" s="28">
        <v>50</v>
      </c>
      <c r="D8" s="28">
        <v>50</v>
      </c>
      <c r="E8" s="28">
        <v>70</v>
      </c>
      <c r="F8" s="29"/>
      <c r="G8" s="29"/>
    </row>
    <row r="9" spans="1:7" ht="47.25">
      <c r="A9" s="23" t="s">
        <v>34</v>
      </c>
      <c r="B9" s="24" t="s">
        <v>13</v>
      </c>
      <c r="C9" s="28">
        <v>60</v>
      </c>
      <c r="D9" s="28">
        <v>60</v>
      </c>
      <c r="E9" s="28">
        <v>80</v>
      </c>
      <c r="F9" s="29"/>
      <c r="G9" s="29"/>
    </row>
    <row r="10" spans="1:7" ht="15.75">
      <c r="A10" s="23" t="s">
        <v>35</v>
      </c>
      <c r="B10" s="24" t="s">
        <v>13</v>
      </c>
      <c r="C10" s="28">
        <v>130</v>
      </c>
      <c r="D10" s="28">
        <v>180</v>
      </c>
      <c r="E10" s="28">
        <v>190</v>
      </c>
      <c r="F10" s="29"/>
      <c r="G10" s="29"/>
    </row>
    <row r="11" spans="1:7" ht="31.5">
      <c r="A11" s="23" t="s">
        <v>26</v>
      </c>
      <c r="B11" s="24" t="s">
        <v>20</v>
      </c>
      <c r="C11" s="30" t="s">
        <v>22</v>
      </c>
      <c r="D11" s="30" t="s">
        <v>22</v>
      </c>
      <c r="E11" s="30" t="s">
        <v>22</v>
      </c>
      <c r="F11" s="29"/>
      <c r="G11" s="29"/>
    </row>
    <row r="12" spans="1:7" ht="31.5">
      <c r="A12" s="23" t="s">
        <v>27</v>
      </c>
      <c r="B12" s="24" t="s">
        <v>13</v>
      </c>
      <c r="C12" s="28">
        <f>C13+C14+C15+C16+C17</f>
        <v>155</v>
      </c>
      <c r="D12" s="28">
        <f>D13+D14+D15+D16+D17</f>
        <v>210</v>
      </c>
      <c r="E12" s="28">
        <f>E13+E14+E15+E16+E17</f>
        <v>245</v>
      </c>
      <c r="F12" s="29"/>
      <c r="G12" s="29"/>
    </row>
    <row r="13" spans="1:7" ht="15.75">
      <c r="A13" s="23" t="s">
        <v>36</v>
      </c>
      <c r="B13" s="24" t="s">
        <v>13</v>
      </c>
      <c r="C13" s="28">
        <v>50</v>
      </c>
      <c r="D13" s="28">
        <v>60</v>
      </c>
      <c r="E13" s="28">
        <v>70</v>
      </c>
      <c r="F13" s="29"/>
      <c r="G13" s="29"/>
    </row>
    <row r="14" spans="1:7" ht="31.5">
      <c r="A14" s="23" t="s">
        <v>37</v>
      </c>
      <c r="B14" s="24" t="s">
        <v>13</v>
      </c>
      <c r="C14" s="28">
        <v>20</v>
      </c>
      <c r="D14" s="28">
        <v>30</v>
      </c>
      <c r="E14" s="28">
        <v>40</v>
      </c>
      <c r="F14" s="29"/>
      <c r="G14" s="29"/>
    </row>
    <row r="15" spans="1:7" ht="31.5">
      <c r="A15" s="23" t="s">
        <v>38</v>
      </c>
      <c r="B15" s="24" t="s">
        <v>13</v>
      </c>
      <c r="C15" s="28">
        <v>20</v>
      </c>
      <c r="D15" s="28">
        <v>30</v>
      </c>
      <c r="E15" s="28">
        <v>40</v>
      </c>
      <c r="F15" s="29"/>
      <c r="G15" s="29"/>
    </row>
    <row r="16" spans="1:7" ht="30.75" customHeight="1">
      <c r="A16" s="23" t="s">
        <v>39</v>
      </c>
      <c r="B16" s="24" t="s">
        <v>13</v>
      </c>
      <c r="C16" s="28">
        <v>50</v>
      </c>
      <c r="D16" s="28">
        <v>70</v>
      </c>
      <c r="E16" s="28">
        <v>70</v>
      </c>
      <c r="F16" s="29"/>
      <c r="G16" s="29"/>
    </row>
    <row r="17" spans="1:7" ht="31.5">
      <c r="A17" s="23" t="s">
        <v>40</v>
      </c>
      <c r="B17" s="24" t="s">
        <v>13</v>
      </c>
      <c r="C17" s="28">
        <v>15</v>
      </c>
      <c r="D17" s="28">
        <v>20</v>
      </c>
      <c r="E17" s="28">
        <v>25</v>
      </c>
      <c r="F17" s="29"/>
      <c r="G17" s="29"/>
    </row>
    <row r="18" spans="1:7" ht="15.75">
      <c r="A18" s="35" t="s">
        <v>28</v>
      </c>
      <c r="B18" s="24" t="s">
        <v>13</v>
      </c>
      <c r="C18" s="28">
        <f>C19+C21+C25+C34+C39+C43</f>
        <v>2770</v>
      </c>
      <c r="D18" s="28">
        <f>D19+D21+D25+D34+D39+D43</f>
        <v>3250</v>
      </c>
      <c r="E18" s="28">
        <f>E19+E21+E25+E34+E39+E43</f>
        <v>3725</v>
      </c>
      <c r="F18" s="29"/>
      <c r="G18" s="29"/>
    </row>
    <row r="19" spans="1:7" ht="15.75">
      <c r="A19" s="31" t="s">
        <v>29</v>
      </c>
      <c r="B19" s="24" t="s">
        <v>13</v>
      </c>
      <c r="C19" s="28">
        <f>C20</f>
        <v>1200</v>
      </c>
      <c r="D19" s="28">
        <f>D20</f>
        <v>1500</v>
      </c>
      <c r="E19" s="28">
        <f>E20</f>
        <v>1600</v>
      </c>
      <c r="F19" s="29"/>
      <c r="G19" s="29"/>
    </row>
    <row r="20" spans="1:7" ht="31.5">
      <c r="A20" s="23" t="s">
        <v>42</v>
      </c>
      <c r="B20" s="24" t="s">
        <v>13</v>
      </c>
      <c r="C20" s="28">
        <v>1200</v>
      </c>
      <c r="D20" s="28">
        <v>1500</v>
      </c>
      <c r="E20" s="28">
        <v>1600</v>
      </c>
      <c r="F20" s="27"/>
      <c r="G20" s="27"/>
    </row>
    <row r="21" spans="1:7" ht="37.5" customHeight="1">
      <c r="A21" s="23" t="s">
        <v>30</v>
      </c>
      <c r="B21" s="24" t="s">
        <v>13</v>
      </c>
      <c r="C21" s="28">
        <f>C22+C23+C24</f>
        <v>190</v>
      </c>
      <c r="D21" s="28">
        <f>D22+D23+D24</f>
        <v>240</v>
      </c>
      <c r="E21" s="28">
        <f>E22+E23+E24</f>
        <v>340</v>
      </c>
      <c r="F21" s="29"/>
      <c r="G21" s="29"/>
    </row>
    <row r="22" spans="1:7" ht="31.5">
      <c r="A22" s="23" t="s">
        <v>43</v>
      </c>
      <c r="B22" s="24" t="s">
        <v>13</v>
      </c>
      <c r="C22" s="28">
        <v>50</v>
      </c>
      <c r="D22" s="28">
        <v>70</v>
      </c>
      <c r="E22" s="28">
        <v>90</v>
      </c>
      <c r="F22" s="29"/>
      <c r="G22" s="29"/>
    </row>
    <row r="23" spans="1:7" ht="78.75">
      <c r="A23" s="23" t="s">
        <v>44</v>
      </c>
      <c r="B23" s="24" t="s">
        <v>13</v>
      </c>
      <c r="C23" s="28">
        <v>80</v>
      </c>
      <c r="D23" s="28">
        <v>100</v>
      </c>
      <c r="E23" s="28">
        <v>130</v>
      </c>
      <c r="F23" s="29"/>
      <c r="G23" s="29"/>
    </row>
    <row r="24" spans="1:7" ht="31.5">
      <c r="A24" s="23" t="s">
        <v>45</v>
      </c>
      <c r="B24" s="24" t="s">
        <v>13</v>
      </c>
      <c r="C24" s="28">
        <v>60</v>
      </c>
      <c r="D24" s="28">
        <v>70</v>
      </c>
      <c r="E24" s="28">
        <v>120</v>
      </c>
      <c r="F24" s="29"/>
      <c r="G24" s="29"/>
    </row>
    <row r="25" spans="1:7" ht="31.5">
      <c r="A25" s="23" t="s">
        <v>31</v>
      </c>
      <c r="B25" s="24" t="s">
        <v>13</v>
      </c>
      <c r="C25" s="26">
        <f>C26+C27+C28+C29+C30+C31+C32+C33</f>
        <v>720</v>
      </c>
      <c r="D25" s="26">
        <f>D26+D27+D28+D29+D30+D31+D32+D33</f>
        <v>780</v>
      </c>
      <c r="E25" s="26">
        <f>E26+E27+E28+E29+E30+E31+E32+E33</f>
        <v>900</v>
      </c>
      <c r="F25" s="27"/>
      <c r="G25" s="27"/>
    </row>
    <row r="26" spans="1:7" ht="31.5">
      <c r="A26" s="23" t="s">
        <v>46</v>
      </c>
      <c r="B26" s="24" t="s">
        <v>13</v>
      </c>
      <c r="C26" s="26">
        <v>80</v>
      </c>
      <c r="D26" s="26">
        <v>90</v>
      </c>
      <c r="E26" s="26">
        <v>100</v>
      </c>
      <c r="F26" s="27"/>
      <c r="G26" s="27"/>
    </row>
    <row r="27" spans="1:7" ht="31.5">
      <c r="A27" s="23" t="s">
        <v>47</v>
      </c>
      <c r="B27" s="24" t="s">
        <v>13</v>
      </c>
      <c r="C27" s="26">
        <v>40</v>
      </c>
      <c r="D27" s="26">
        <v>50</v>
      </c>
      <c r="E27" s="26">
        <v>80</v>
      </c>
      <c r="F27" s="27"/>
      <c r="G27" s="27"/>
    </row>
    <row r="28" spans="1:7" ht="31.5">
      <c r="A28" s="23" t="s">
        <v>48</v>
      </c>
      <c r="B28" s="24" t="s">
        <v>13</v>
      </c>
      <c r="C28" s="28">
        <v>60</v>
      </c>
      <c r="D28" s="28">
        <v>70</v>
      </c>
      <c r="E28" s="28">
        <v>100</v>
      </c>
      <c r="F28" s="29"/>
      <c r="G28" s="29"/>
    </row>
    <row r="29" spans="1:7" ht="31.5">
      <c r="A29" s="23" t="s">
        <v>49</v>
      </c>
      <c r="B29" s="24" t="s">
        <v>13</v>
      </c>
      <c r="C29" s="28">
        <v>50</v>
      </c>
      <c r="D29" s="28">
        <v>50</v>
      </c>
      <c r="E29" s="28">
        <v>60</v>
      </c>
      <c r="F29" s="29"/>
      <c r="G29" s="29"/>
    </row>
    <row r="30" spans="1:7" ht="31.5">
      <c r="A30" s="23" t="s">
        <v>50</v>
      </c>
      <c r="B30" s="24" t="s">
        <v>13</v>
      </c>
      <c r="C30" s="26">
        <v>60</v>
      </c>
      <c r="D30" s="26">
        <v>60</v>
      </c>
      <c r="E30" s="26">
        <v>70</v>
      </c>
      <c r="F30" s="27"/>
      <c r="G30" s="27"/>
    </row>
    <row r="31" spans="1:7" ht="15.75">
      <c r="A31" s="23" t="s">
        <v>51</v>
      </c>
      <c r="B31" s="24" t="s">
        <v>13</v>
      </c>
      <c r="C31" s="28">
        <v>320</v>
      </c>
      <c r="D31" s="28">
        <v>330</v>
      </c>
      <c r="E31" s="28">
        <v>340</v>
      </c>
      <c r="F31" s="29"/>
      <c r="G31" s="29"/>
    </row>
    <row r="32" spans="1:7" ht="31.5">
      <c r="A32" s="23" t="s">
        <v>52</v>
      </c>
      <c r="B32" s="24" t="s">
        <v>13</v>
      </c>
      <c r="C32" s="28">
        <v>70</v>
      </c>
      <c r="D32" s="28">
        <v>80</v>
      </c>
      <c r="E32" s="28">
        <v>90</v>
      </c>
      <c r="F32" s="29"/>
      <c r="G32" s="29"/>
    </row>
    <row r="33" spans="1:7" ht="47.25">
      <c r="A33" s="23" t="s">
        <v>53</v>
      </c>
      <c r="B33" s="24" t="s">
        <v>13</v>
      </c>
      <c r="C33" s="28">
        <v>40</v>
      </c>
      <c r="D33" s="28">
        <v>50</v>
      </c>
      <c r="E33" s="28">
        <v>60</v>
      </c>
      <c r="F33" s="29"/>
      <c r="G33" s="29"/>
    </row>
    <row r="34" spans="1:7" ht="31.5">
      <c r="A34" s="33" t="s">
        <v>0</v>
      </c>
      <c r="B34" s="24" t="s">
        <v>13</v>
      </c>
      <c r="C34" s="28">
        <f>C35+C36+C37+C38</f>
        <v>310</v>
      </c>
      <c r="D34" s="28">
        <f>D35+D36+D37+D38</f>
        <v>310</v>
      </c>
      <c r="E34" s="28">
        <f>E35+E36+E37+E38</f>
        <v>390</v>
      </c>
      <c r="F34" s="29"/>
      <c r="G34" s="29"/>
    </row>
    <row r="35" spans="1:7" ht="21" customHeight="1">
      <c r="A35" s="23" t="s">
        <v>54</v>
      </c>
      <c r="B35" s="24" t="s">
        <v>13</v>
      </c>
      <c r="C35" s="28">
        <v>20</v>
      </c>
      <c r="D35" s="28">
        <v>20</v>
      </c>
      <c r="E35" s="28">
        <v>30</v>
      </c>
      <c r="F35" s="29"/>
      <c r="G35" s="29"/>
    </row>
    <row r="36" spans="1:7" ht="31.5">
      <c r="A36" s="23" t="s">
        <v>55</v>
      </c>
      <c r="B36" s="24" t="s">
        <v>13</v>
      </c>
      <c r="C36" s="28">
        <v>80</v>
      </c>
      <c r="D36" s="28">
        <v>80</v>
      </c>
      <c r="E36" s="28">
        <v>120</v>
      </c>
      <c r="F36" s="29"/>
      <c r="G36" s="29"/>
    </row>
    <row r="37" spans="1:7" ht="31.5">
      <c r="A37" s="23" t="s">
        <v>56</v>
      </c>
      <c r="B37" s="24" t="s">
        <v>13</v>
      </c>
      <c r="C37" s="28">
        <v>180</v>
      </c>
      <c r="D37" s="28">
        <v>170</v>
      </c>
      <c r="E37" s="28">
        <v>180</v>
      </c>
      <c r="F37" s="29"/>
      <c r="G37" s="29"/>
    </row>
    <row r="38" spans="1:7" ht="31.5">
      <c r="A38" s="23" t="s">
        <v>57</v>
      </c>
      <c r="B38" s="24" t="s">
        <v>13</v>
      </c>
      <c r="C38" s="32">
        <v>30</v>
      </c>
      <c r="D38" s="32">
        <v>40</v>
      </c>
      <c r="E38" s="32">
        <v>60</v>
      </c>
      <c r="F38" s="29"/>
      <c r="G38" s="29"/>
    </row>
    <row r="39" spans="1:7" ht="31.5">
      <c r="A39" s="23" t="s">
        <v>1</v>
      </c>
      <c r="B39" s="24" t="s">
        <v>13</v>
      </c>
      <c r="C39" s="28">
        <f>C40+C41+C42</f>
        <v>220</v>
      </c>
      <c r="D39" s="28">
        <f>D40+D41+D42</f>
        <v>260</v>
      </c>
      <c r="E39" s="28">
        <f>E40+E41+E42</f>
        <v>310</v>
      </c>
      <c r="F39" s="29"/>
      <c r="G39" s="29"/>
    </row>
    <row r="40" spans="1:7" ht="36.75" customHeight="1">
      <c r="A40" s="23" t="s">
        <v>58</v>
      </c>
      <c r="B40" s="24" t="s">
        <v>13</v>
      </c>
      <c r="C40" s="28">
        <v>50</v>
      </c>
      <c r="D40" s="28">
        <v>60</v>
      </c>
      <c r="E40" s="28">
        <v>70</v>
      </c>
      <c r="F40" s="29"/>
      <c r="G40" s="29"/>
    </row>
    <row r="41" spans="1:7" ht="31.5">
      <c r="A41" s="23" t="s">
        <v>59</v>
      </c>
      <c r="B41" s="24" t="s">
        <v>13</v>
      </c>
      <c r="C41" s="28">
        <v>80</v>
      </c>
      <c r="D41" s="28">
        <v>90</v>
      </c>
      <c r="E41" s="28">
        <v>100</v>
      </c>
      <c r="F41" s="29"/>
      <c r="G41" s="29"/>
    </row>
    <row r="42" spans="1:7" ht="31.5">
      <c r="A42" s="23" t="s">
        <v>60</v>
      </c>
      <c r="B42" s="24" t="s">
        <v>13</v>
      </c>
      <c r="C42" s="28">
        <v>90</v>
      </c>
      <c r="D42" s="28">
        <v>110</v>
      </c>
      <c r="E42" s="28">
        <v>140</v>
      </c>
      <c r="F42" s="29"/>
      <c r="G42" s="29"/>
    </row>
    <row r="43" spans="1:7" ht="31.5">
      <c r="A43" s="23" t="s">
        <v>2</v>
      </c>
      <c r="B43" s="24" t="s">
        <v>13</v>
      </c>
      <c r="C43" s="28">
        <f>C44+C45+C46</f>
        <v>130</v>
      </c>
      <c r="D43" s="28">
        <f>D44+D45+D46</f>
        <v>160</v>
      </c>
      <c r="E43" s="28">
        <f>E44+E45+E46</f>
        <v>185</v>
      </c>
      <c r="F43" s="29"/>
      <c r="G43" s="29"/>
    </row>
    <row r="44" spans="1:7" ht="31.5">
      <c r="A44" s="23" t="s">
        <v>61</v>
      </c>
      <c r="B44" s="24" t="s">
        <v>13</v>
      </c>
      <c r="C44" s="28">
        <v>50</v>
      </c>
      <c r="D44" s="28">
        <v>60</v>
      </c>
      <c r="E44" s="28">
        <v>75</v>
      </c>
      <c r="F44" s="29"/>
      <c r="G44" s="29"/>
    </row>
    <row r="45" spans="1:7" ht="47.25">
      <c r="A45" s="23" t="s">
        <v>62</v>
      </c>
      <c r="B45" s="24" t="s">
        <v>13</v>
      </c>
      <c r="C45" s="26">
        <v>25</v>
      </c>
      <c r="D45" s="26">
        <v>20</v>
      </c>
      <c r="E45" s="26">
        <v>20</v>
      </c>
      <c r="F45" s="27"/>
      <c r="G45" s="27"/>
    </row>
    <row r="46" spans="1:7" ht="31.5">
      <c r="A46" s="23" t="s">
        <v>63</v>
      </c>
      <c r="B46" s="24" t="s">
        <v>13</v>
      </c>
      <c r="C46" s="26">
        <v>55</v>
      </c>
      <c r="D46" s="26">
        <v>80</v>
      </c>
      <c r="E46" s="26">
        <v>90</v>
      </c>
      <c r="F46" s="27"/>
      <c r="G46" s="27"/>
    </row>
    <row r="47" spans="1:7" ht="15.75">
      <c r="A47" s="34" t="s">
        <v>3</v>
      </c>
      <c r="B47" s="24" t="s">
        <v>13</v>
      </c>
      <c r="C47" s="28">
        <f>C48+C56</f>
        <v>465</v>
      </c>
      <c r="D47" s="28">
        <f>D48+D56</f>
        <v>550</v>
      </c>
      <c r="E47" s="28">
        <f>E48+E56</f>
        <v>660</v>
      </c>
      <c r="F47" s="29"/>
      <c r="G47" s="29"/>
    </row>
    <row r="48" spans="1:7" ht="15.75">
      <c r="A48" s="23" t="s">
        <v>4</v>
      </c>
      <c r="B48" s="24" t="s">
        <v>13</v>
      </c>
      <c r="C48" s="28">
        <f>C49+C50+C51+C52+C53+C54+C55</f>
        <v>425</v>
      </c>
      <c r="D48" s="28">
        <f>D49+D50+D51+D52+D53+D54+D55</f>
        <v>500</v>
      </c>
      <c r="E48" s="28">
        <f>E49+E50+E51+E52+E53+E54+E55</f>
        <v>590</v>
      </c>
      <c r="F48" s="29"/>
      <c r="G48" s="29"/>
    </row>
    <row r="49" spans="1:7" ht="47.25">
      <c r="A49" s="23" t="s">
        <v>64</v>
      </c>
      <c r="B49" s="24" t="s">
        <v>13</v>
      </c>
      <c r="C49" s="28">
        <v>20</v>
      </c>
      <c r="D49" s="28">
        <v>30</v>
      </c>
      <c r="E49" s="28">
        <v>40</v>
      </c>
      <c r="F49" s="29"/>
      <c r="G49" s="29"/>
    </row>
    <row r="50" spans="1:7" ht="31.5">
      <c r="A50" s="23" t="s">
        <v>65</v>
      </c>
      <c r="B50" s="24" t="s">
        <v>13</v>
      </c>
      <c r="C50" s="28">
        <v>210</v>
      </c>
      <c r="D50" s="28">
        <v>250</v>
      </c>
      <c r="E50" s="28">
        <v>270</v>
      </c>
      <c r="F50" s="29"/>
      <c r="G50" s="29"/>
    </row>
    <row r="51" spans="1:7" ht="47.25">
      <c r="A51" s="23" t="s">
        <v>66</v>
      </c>
      <c r="B51" s="24" t="s">
        <v>13</v>
      </c>
      <c r="C51" s="28">
        <v>20</v>
      </c>
      <c r="D51" s="28">
        <v>20</v>
      </c>
      <c r="E51" s="28">
        <v>30</v>
      </c>
      <c r="F51" s="29"/>
      <c r="G51" s="29"/>
    </row>
    <row r="52" spans="1:7" ht="30" customHeight="1">
      <c r="A52" s="23" t="s">
        <v>67</v>
      </c>
      <c r="B52" s="24" t="s">
        <v>13</v>
      </c>
      <c r="C52" s="28">
        <v>30</v>
      </c>
      <c r="D52" s="28">
        <v>30</v>
      </c>
      <c r="E52" s="28">
        <v>30</v>
      </c>
      <c r="F52" s="29"/>
      <c r="G52" s="29"/>
    </row>
    <row r="53" spans="1:7" ht="15.75">
      <c r="A53" s="23" t="s">
        <v>68</v>
      </c>
      <c r="B53" s="24" t="s">
        <v>13</v>
      </c>
      <c r="C53" s="28">
        <v>50</v>
      </c>
      <c r="D53" s="28">
        <v>60</v>
      </c>
      <c r="E53" s="28">
        <v>70</v>
      </c>
      <c r="F53" s="29"/>
      <c r="G53" s="29"/>
    </row>
    <row r="54" spans="1:7" ht="31.5" customHeight="1">
      <c r="A54" s="23" t="s">
        <v>69</v>
      </c>
      <c r="B54" s="24" t="s">
        <v>13</v>
      </c>
      <c r="C54" s="28">
        <v>40</v>
      </c>
      <c r="D54" s="28">
        <v>50</v>
      </c>
      <c r="E54" s="28">
        <v>80</v>
      </c>
      <c r="F54" s="29"/>
      <c r="G54" s="29"/>
    </row>
    <row r="55" spans="1:7" ht="47.25">
      <c r="A55" s="23" t="s">
        <v>70</v>
      </c>
      <c r="B55" s="24" t="s">
        <v>13</v>
      </c>
      <c r="C55" s="28">
        <v>55</v>
      </c>
      <c r="D55" s="28">
        <v>60</v>
      </c>
      <c r="E55" s="28">
        <v>70</v>
      </c>
      <c r="F55" s="29"/>
      <c r="G55" s="29"/>
    </row>
    <row r="56" spans="1:7" ht="15.75">
      <c r="A56" s="23" t="s">
        <v>5</v>
      </c>
      <c r="B56" s="24" t="s">
        <v>13</v>
      </c>
      <c r="C56" s="28">
        <f>C57</f>
        <v>40</v>
      </c>
      <c r="D56" s="28">
        <f>D57</f>
        <v>50</v>
      </c>
      <c r="E56" s="28">
        <f>E57</f>
        <v>70</v>
      </c>
      <c r="F56" s="29"/>
      <c r="G56" s="29"/>
    </row>
    <row r="57" spans="1:7" ht="31.5">
      <c r="A57" s="23" t="s">
        <v>71</v>
      </c>
      <c r="B57" s="24" t="s">
        <v>13</v>
      </c>
      <c r="C57" s="28">
        <v>40</v>
      </c>
      <c r="D57" s="28">
        <v>50</v>
      </c>
      <c r="E57" s="28">
        <v>70</v>
      </c>
      <c r="F57" s="29"/>
      <c r="G57" s="29"/>
    </row>
    <row r="58" spans="1:7" ht="15.75">
      <c r="A58" s="34" t="s">
        <v>41</v>
      </c>
      <c r="B58" s="24" t="s">
        <v>13</v>
      </c>
      <c r="C58" s="28">
        <f>C59</f>
        <v>13306.8</v>
      </c>
      <c r="D58" s="28">
        <f>D59</f>
        <v>13871.3</v>
      </c>
      <c r="E58" s="28">
        <f>E59</f>
        <v>13871.3</v>
      </c>
      <c r="F58" s="29"/>
      <c r="G58" s="29"/>
    </row>
    <row r="59" spans="1:7" ht="63">
      <c r="A59" s="23" t="s">
        <v>72</v>
      </c>
      <c r="B59" s="24" t="s">
        <v>13</v>
      </c>
      <c r="C59" s="28">
        <v>13306.8</v>
      </c>
      <c r="D59" s="28">
        <v>13871.3</v>
      </c>
      <c r="E59" s="28">
        <v>13871.3</v>
      </c>
      <c r="F59" s="29"/>
      <c r="G59" s="29"/>
    </row>
    <row r="60" spans="1:7" ht="15.75">
      <c r="A60" s="6"/>
      <c r="B60" s="3"/>
      <c r="C60" s="7"/>
      <c r="D60" s="7"/>
      <c r="E60" s="7"/>
      <c r="F60" s="8"/>
      <c r="G60" s="5"/>
    </row>
    <row r="61" spans="1:7" ht="15.75">
      <c r="A61" s="9"/>
      <c r="B61" s="10"/>
      <c r="C61" s="11"/>
      <c r="D61" s="11"/>
      <c r="E61" s="11"/>
      <c r="F61" s="12"/>
      <c r="G61" s="12"/>
    </row>
    <row r="62" spans="1:7" ht="15.75">
      <c r="A62" s="13"/>
      <c r="B62" s="10"/>
      <c r="C62" s="11"/>
      <c r="D62" s="11"/>
      <c r="E62" s="11"/>
      <c r="F62" s="12"/>
      <c r="G62" s="12"/>
    </row>
    <row r="63" spans="1:7" ht="15.75">
      <c r="A63" s="13"/>
      <c r="B63" s="3"/>
      <c r="C63" s="14"/>
      <c r="D63" s="14"/>
      <c r="E63" s="14"/>
      <c r="F63" s="5"/>
      <c r="G63" s="5"/>
    </row>
    <row r="64" spans="1:7" ht="15.75">
      <c r="A64" s="13"/>
      <c r="B64" s="3"/>
      <c r="C64" s="14"/>
      <c r="D64" s="14"/>
      <c r="E64" s="14"/>
      <c r="F64" s="5"/>
      <c r="G64" s="5"/>
    </row>
    <row r="65" spans="1:7" ht="15.75">
      <c r="A65" s="13"/>
      <c r="B65" s="3"/>
      <c r="C65" s="14"/>
      <c r="D65" s="14"/>
      <c r="E65" s="14"/>
      <c r="F65" s="5"/>
      <c r="G65" s="5"/>
    </row>
    <row r="66" spans="1:7" ht="15.75">
      <c r="A66" s="13"/>
      <c r="B66" s="3"/>
      <c r="C66" s="14"/>
      <c r="D66" s="14"/>
      <c r="E66" s="14"/>
      <c r="F66" s="5"/>
      <c r="G66" s="5"/>
    </row>
    <row r="67" spans="1:7" ht="15.75">
      <c r="A67" s="13"/>
      <c r="B67" s="3"/>
      <c r="C67" s="14"/>
      <c r="D67" s="14"/>
      <c r="E67" s="14"/>
      <c r="F67" s="5"/>
      <c r="G67" s="5"/>
    </row>
    <row r="68" spans="1:7" ht="15.75">
      <c r="A68" s="14"/>
      <c r="B68" s="3"/>
      <c r="C68" s="14"/>
      <c r="D68" s="14"/>
      <c r="E68" s="14"/>
      <c r="F68" s="5"/>
      <c r="G68" s="5"/>
    </row>
  </sheetData>
  <sheetProtection/>
  <mergeCells count="4">
    <mergeCell ref="C1:E1"/>
    <mergeCell ref="F1:G1"/>
    <mergeCell ref="A1:A2"/>
    <mergeCell ref="B1:B2"/>
  </mergeCells>
  <printOptions/>
  <pageMargins left="0.31496062992125984" right="0" top="0.15748031496062992" bottom="0" header="0.31496062992125984" footer="0.31496062992125984"/>
  <pageSetup fitToHeight="3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Матонина Дарина Андреевна</dc:creator>
  <cp:keywords/>
  <dc:description/>
  <cp:lastModifiedBy>*</cp:lastModifiedBy>
  <cp:lastPrinted>2015-08-11T14:43:23Z</cp:lastPrinted>
  <dcterms:created xsi:type="dcterms:W3CDTF">2013-06-26T05:49:47Z</dcterms:created>
  <dcterms:modified xsi:type="dcterms:W3CDTF">2015-12-15T13:28:48Z</dcterms:modified>
  <cp:category/>
  <cp:version/>
  <cp:contentType/>
  <cp:contentStatus/>
</cp:coreProperties>
</file>