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activeTab="0"/>
  </bookViews>
  <sheets>
    <sheet name="ЭФ" sheetId="1" r:id="rId1"/>
  </sheets>
  <definedNames>
    <definedName name="_xlnm.Print_Titles" localSheetId="0">'ЭФ'!$7:$10</definedName>
    <definedName name="_xlnm.Print_Area" localSheetId="0">'ЭФ'!$A$1:$R$81</definedName>
  </definedNames>
  <calcPr fullCalcOnLoad="1"/>
</workbook>
</file>

<file path=xl/sharedStrings.xml><?xml version="1.0" encoding="utf-8"?>
<sst xmlns="http://schemas.openxmlformats.org/spreadsheetml/2006/main" count="239" uniqueCount="94">
  <si>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</si>
  <si>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</si>
  <si>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</si>
  <si>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</si>
  <si>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</si>
  <si>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</si>
  <si>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</si>
  <si>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</si>
  <si>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</si>
  <si>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</si>
  <si>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</si>
  <si>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</si>
  <si>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</si>
  <si>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</si>
  <si>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</si>
  <si>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</si>
  <si>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</si>
  <si>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</si>
  <si>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>Показатель 1. "Объем потребленной электрической энергии"</t>
  </si>
  <si>
    <t>тыс.кВт.*час</t>
  </si>
  <si>
    <t>Показатель 1. "Количество установленных энергоэффективных источников света"</t>
  </si>
  <si>
    <t>единиц</t>
  </si>
  <si>
    <t>Гкал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</si>
  <si>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</si>
  <si>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</si>
  <si>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</si>
  <si>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</si>
  <si>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</si>
  <si>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</si>
  <si>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>Подпрограмма 2 «Энергосбережение и повышение энергетической эффективности в жилищном фонде»</t>
  </si>
  <si>
    <t>%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</si>
  <si>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</si>
  <si>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</si>
  <si>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</si>
  <si>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</si>
  <si>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</si>
  <si>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</si>
  <si>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Источник финасирования</t>
  </si>
  <si>
    <t>Показатель 1. "Количество установленных общедомовых приборов учета холодной воды"</t>
  </si>
  <si>
    <t>Показатель 1. "Объем потребленного холодного водоснабжения"</t>
  </si>
  <si>
    <t>куб.м</t>
  </si>
  <si>
    <t>кв.м</t>
  </si>
  <si>
    <t>Показатель 2. "Количество установленных датчиков движения"</t>
  </si>
  <si>
    <t>куб.м/кв.м</t>
  </si>
  <si>
    <t>Показатель 2. "Удельный расход холодной воды, потребляемой объектами социальной сферы"</t>
  </si>
  <si>
    <t>Показатель 1. "Количество объектов социальной сферы, в которых потребители оповещены  о необходимости ресурсосбережения"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</si>
  <si>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</si>
  <si>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</si>
  <si>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>нет</t>
  </si>
  <si>
    <t>местный бюджет</t>
  </si>
  <si>
    <t>Показатель 1. "Площадь установленных оконных блоков"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</si>
  <si>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</si>
  <si>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</si>
  <si>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</si>
  <si>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Цель 1 "Повышение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</si>
  <si>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</si>
  <si>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 xml:space="preserve">Показатель 2 "Удельный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</si>
  <si>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</si>
  <si>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"Северодвинск"
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</si>
  <si>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</si>
  <si>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</si>
  <si>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</si>
  <si>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</si>
  <si>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"Северодвинск"
</t>
  </si>
  <si>
    <t>P</t>
  </si>
  <si>
    <t>Показатель 1. "Количество установленных радиаторных терморегуляторов"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</si>
  <si>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2016-2021 годы"</t>
  </si>
  <si>
    <t xml:space="preserve">Задача 1 "Снижение объемов потребления используемой электрической и тепловой энергии на объектах социальной сферы и органов местного самоуправления" </t>
  </si>
  <si>
    <t>Показатель 2. "Объем потребленной тепловой энергии"</t>
  </si>
  <si>
    <t>Мероприятие 1.01. "Выполнение работ по модернизации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</si>
  <si>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Северодвинска"</t>
  </si>
  <si>
    <t>Мероприятие 1.03. "Выполнение работ по модернизации систем освещения помещений с применением энергосберегающих технологий объектов МАСОУ "Строитель"</t>
  </si>
  <si>
    <t>Мероприятие 1.04. "Выполнение работ по модернизации систем освещения помещений с применением энергосберегающих технологий объектов Администрации Северодвинска"</t>
  </si>
  <si>
    <t>Мероприятие 1.05. "Замена дверных и оконных блоков объектов Управления культуры и общественных связей Администрации Северодвинска"</t>
  </si>
  <si>
    <t>Мероприятие 1.07. "Выполнение работ по модернизации индивидуальных тепловых пунктов объектов Управления культуры и общественных связей Администрации Северодвинска"</t>
  </si>
  <si>
    <t>Мероприятие 1.08. "Выполнение  работ по модернизации системы отопления объектов Управления культуры и общественных связей Администрации Северодвинска"</t>
  </si>
  <si>
    <t>Мероприятие 1.06. "Замена дверных и оконных блоков объектов Управления образования Администрации Северодвинска"</t>
  </si>
  <si>
    <t>Мероприятие 1.09. "Устройство теплоизоляции перекрытий объектов Управления культуры и общественных связей Администрации Северодвинска"</t>
  </si>
  <si>
    <t>Мероприятие 1.10. "Замена оконных блоков объектов Администрации Северодвинска"</t>
  </si>
  <si>
    <t>Административное мероприятие 1.11. "Проведение мониторинга использования энергетических ресурсов на объектах социальной сферы и органов местного самоуправления"</t>
  </si>
  <si>
    <t xml:space="preserve">Задача 2 "Снижение объемов потребления используемого водоснабжения на объектах социальной сферы" </t>
  </si>
  <si>
    <t>Административное мероприятие 2.02. "Предоставление информации потребителям объектов социальной сферы о необходимости ресурсосбережения"</t>
  </si>
  <si>
    <t>Административное мероприятие 1.02. "Предоставление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домов"</t>
  </si>
  <si>
    <t>Административное мероприятие 2.02. "Предоставление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ресурсов"</t>
  </si>
  <si>
    <t xml:space="preserve">Характеристика </t>
  </si>
  <si>
    <t xml:space="preserve">муниципальной программы "Энергосбережение и повышение энергетической эффективности на объектах городского хозяйства </t>
  </si>
  <si>
    <t>муниципального  образования «Северодвинск» на 2016-2021 годы"</t>
  </si>
  <si>
    <t>Годы реализации муниципальной программы</t>
  </si>
  <si>
    <t>Мероприятие 2.01. "Установка экономичной водоразборной арматуры: бесконтактных смесителей на объектах Управления культуры и общественных связей Администрации Северодвинска"</t>
  </si>
  <si>
    <t>Показатель 1. "Количество установленных бесконтактных смесителей"</t>
  </si>
  <si>
    <t>Мероприятие (подпрограм-мы или администра-тивное)</t>
  </si>
  <si>
    <t>Бадогин Валерий Владимирович</t>
  </si>
  <si>
    <t>58-37-35</t>
  </si>
  <si>
    <t xml:space="preserve">Приложение № 4
к муниципальной программе "Энергосбережение и повышение энергетической эффективности на объектах городского хозяйства муниципального образования «Северодвинск» на 2016-2021 годы",
утвержденной постановлением Администрации Северодвинска от 23.12.2015 № 625-па                                                  (в редакции от 15.11.2016  №  374-па)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</si>
</sst>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24" fillId="0" borderId="0" xfId="0" applyNumberFormat="1" applyFont="1" applyFill="1" applyAlignment="1">
      <alignment/>
    </xf>
    <xf numFmtId="0" fontId="46" fillId="0" borderId="13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/>
    </xf>
    <xf numFmtId="0" fontId="46" fillId="0" borderId="16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indent="15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75" zoomScaleNormal="75" zoomScalePageLayoutView="0" workbookViewId="0" topLeftCell="A1">
      <selection activeCell="L1" sqref="L1:R1"/>
    </sheetView>
  </sheetViews>
  <sheetFormatPr defaultColWidth="9.140625" defaultRowHeight="15"/>
  <cols>
    <col min="1" max="2" width="7.57421875" style="19" customWidth="1"/>
    <col min="3" max="3" width="7.8515625" style="19" customWidth="1"/>
    <col min="4" max="4" width="7.57421875" style="19" customWidth="1"/>
    <col min="5" max="5" width="6.8515625" style="19" customWidth="1"/>
    <col min="6" max="6" width="7.140625" style="19" customWidth="1"/>
    <col min="7" max="7" width="9.28125" style="19" customWidth="1"/>
    <col min="8" max="8" width="69.00390625" style="1" customWidth="1"/>
    <col min="9" max="9" width="13.7109375" style="1" customWidth="1"/>
    <col min="10" max="10" width="14.57421875" style="1" hidden="1" customWidth="1"/>
    <col min="11" max="16" width="14.00390625" style="1" customWidth="1"/>
    <col min="17" max="17" width="13.57421875" style="1" customWidth="1"/>
    <col min="18" max="18" width="15.57421875" style="1" customWidth="1"/>
  </cols>
  <sheetData>
    <row r="1" spans="12:19" ht="197.25" customHeight="1">
      <c r="L1" s="54" t="s">
        <v>93</v>
      </c>
      <c r="M1" s="54"/>
      <c r="N1" s="54"/>
      <c r="O1" s="54"/>
      <c r="P1" s="54"/>
      <c r="Q1" s="54"/>
      <c r="R1" s="54"/>
      <c r="S1" s="23"/>
    </row>
    <row r="2" spans="7:18" ht="15.75" customHeight="1"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5.75">
      <c r="A3" s="64" t="s">
        <v>84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.75">
      <c r="A4" s="64" t="s">
        <v>85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5.75">
      <c r="A5" s="64" t="s">
        <v>86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ht="15.75" thickBot="1"/>
    <row r="7" spans="1:18" ht="61.5" customHeight="1">
      <c r="A7" s="65" t="s">
        <v>3</v>
      </c>
      <c r="B7" s="65" t="s">
        <v>5</v>
      </c>
      <c r="C7" s="65" t="s">
        <v>4</v>
      </c>
      <c r="D7" s="65" t="s">
        <v>6</v>
      </c>
      <c r="E7" s="68" t="s">
        <v>90</v>
      </c>
      <c r="F7" s="69"/>
      <c r="G7" s="74" t="s">
        <v>37</v>
      </c>
      <c r="H7" s="55" t="s">
        <v>0</v>
      </c>
      <c r="I7" s="55" t="s">
        <v>1</v>
      </c>
      <c r="J7" s="62" t="s">
        <v>87</v>
      </c>
      <c r="K7" s="62"/>
      <c r="L7" s="62"/>
      <c r="M7" s="62"/>
      <c r="N7" s="62"/>
      <c r="O7" s="62"/>
      <c r="P7" s="59"/>
      <c r="Q7" s="58" t="s">
        <v>2</v>
      </c>
      <c r="R7" s="59"/>
    </row>
    <row r="8" spans="1:18" ht="35.25" customHeight="1" thickBot="1">
      <c r="A8" s="66"/>
      <c r="B8" s="66"/>
      <c r="C8" s="66"/>
      <c r="D8" s="66"/>
      <c r="E8" s="70"/>
      <c r="F8" s="71"/>
      <c r="G8" s="75"/>
      <c r="H8" s="56"/>
      <c r="I8" s="56"/>
      <c r="J8" s="63"/>
      <c r="K8" s="63"/>
      <c r="L8" s="63"/>
      <c r="M8" s="63"/>
      <c r="N8" s="63"/>
      <c r="O8" s="63"/>
      <c r="P8" s="61"/>
      <c r="Q8" s="60"/>
      <c r="R8" s="61"/>
    </row>
    <row r="9" spans="1:18" ht="131.25" customHeight="1" thickBot="1">
      <c r="A9" s="67"/>
      <c r="B9" s="67"/>
      <c r="C9" s="67"/>
      <c r="D9" s="67"/>
      <c r="E9" s="72"/>
      <c r="F9" s="73"/>
      <c r="G9" s="76"/>
      <c r="H9" s="57"/>
      <c r="I9" s="57"/>
      <c r="J9" s="30">
        <v>2015</v>
      </c>
      <c r="K9" s="30">
        <v>2016</v>
      </c>
      <c r="L9" s="30">
        <v>2017</v>
      </c>
      <c r="M9" s="30">
        <v>2018</v>
      </c>
      <c r="N9" s="30">
        <v>2019</v>
      </c>
      <c r="O9" s="30">
        <v>2020</v>
      </c>
      <c r="P9" s="30">
        <v>2021</v>
      </c>
      <c r="Q9" s="4" t="s">
        <v>7</v>
      </c>
      <c r="R9" s="4" t="s">
        <v>8</v>
      </c>
    </row>
    <row r="10" spans="1:18" ht="16.5" thickBo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>
        <v>6</v>
      </c>
      <c r="G10" s="20">
        <v>7</v>
      </c>
      <c r="H10" s="5">
        <v>8</v>
      </c>
      <c r="I10" s="5">
        <v>9</v>
      </c>
      <c r="J10" s="5"/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68.25" customHeight="1" thickBot="1">
      <c r="A11" s="25" t="s">
        <v>64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6" t="s">
        <v>66</v>
      </c>
      <c r="I11" s="5" t="s">
        <v>9</v>
      </c>
      <c r="J11" s="7" t="e">
        <f aca="true" t="shared" si="0" ref="J11:P11">J20+J54</f>
        <v>#REF!</v>
      </c>
      <c r="K11" s="7">
        <f t="shared" si="0"/>
        <v>10477.8</v>
      </c>
      <c r="L11" s="7">
        <f t="shared" si="0"/>
        <v>10115</v>
      </c>
      <c r="M11" s="7">
        <f t="shared" si="0"/>
        <v>10115</v>
      </c>
      <c r="N11" s="7">
        <f t="shared" si="0"/>
        <v>10400</v>
      </c>
      <c r="O11" s="7">
        <f t="shared" si="0"/>
        <v>10400</v>
      </c>
      <c r="P11" s="7">
        <f t="shared" si="0"/>
        <v>8900</v>
      </c>
      <c r="Q11" s="7">
        <f>SUM(K11:P11)</f>
        <v>60407.8</v>
      </c>
      <c r="R11" s="8">
        <v>2021</v>
      </c>
    </row>
    <row r="12" spans="1:18" ht="20.25" customHeight="1" thickBot="1">
      <c r="A12" s="25" t="s">
        <v>64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3</v>
      </c>
      <c r="H12" s="9" t="s">
        <v>49</v>
      </c>
      <c r="I12" s="5" t="s">
        <v>9</v>
      </c>
      <c r="J12" s="7" t="e">
        <f aca="true" t="shared" si="1" ref="J12:P12">J20+J54</f>
        <v>#REF!</v>
      </c>
      <c r="K12" s="7">
        <f t="shared" si="1"/>
        <v>10477.8</v>
      </c>
      <c r="L12" s="7">
        <f t="shared" si="1"/>
        <v>10115</v>
      </c>
      <c r="M12" s="7">
        <f t="shared" si="1"/>
        <v>10115</v>
      </c>
      <c r="N12" s="7">
        <f t="shared" si="1"/>
        <v>10400</v>
      </c>
      <c r="O12" s="7">
        <f t="shared" si="1"/>
        <v>10400</v>
      </c>
      <c r="P12" s="7">
        <f t="shared" si="1"/>
        <v>8900</v>
      </c>
      <c r="Q12" s="7">
        <f>SUM(K12:P12)</f>
        <v>60407.8</v>
      </c>
      <c r="R12" s="8">
        <v>2021</v>
      </c>
    </row>
    <row r="13" spans="1:18" ht="50.25" customHeight="1" thickBot="1">
      <c r="A13" s="25" t="s">
        <v>64</v>
      </c>
      <c r="B13" s="25">
        <v>1</v>
      </c>
      <c r="C13" s="20">
        <v>0</v>
      </c>
      <c r="D13" s="20">
        <v>0</v>
      </c>
      <c r="E13" s="20">
        <v>0</v>
      </c>
      <c r="F13" s="20">
        <v>0</v>
      </c>
      <c r="G13" s="20"/>
      <c r="H13" s="9" t="s">
        <v>54</v>
      </c>
      <c r="I13" s="5" t="s">
        <v>9</v>
      </c>
      <c r="J13" s="7">
        <v>15239.1</v>
      </c>
      <c r="K13" s="7">
        <f aca="true" t="shared" si="2" ref="K13:P13">K11</f>
        <v>10477.8</v>
      </c>
      <c r="L13" s="7">
        <f t="shared" si="2"/>
        <v>10115</v>
      </c>
      <c r="M13" s="7">
        <f t="shared" si="2"/>
        <v>10115</v>
      </c>
      <c r="N13" s="7">
        <f t="shared" si="2"/>
        <v>10400</v>
      </c>
      <c r="O13" s="7">
        <f t="shared" si="2"/>
        <v>10400</v>
      </c>
      <c r="P13" s="7">
        <f t="shared" si="2"/>
        <v>8900</v>
      </c>
      <c r="Q13" s="7">
        <f>SUM(K13:P13)</f>
        <v>60407.8</v>
      </c>
      <c r="R13" s="8">
        <v>2021</v>
      </c>
    </row>
    <row r="14" spans="1:18" ht="69.75" customHeight="1" thickBot="1">
      <c r="A14" s="25" t="s">
        <v>64</v>
      </c>
      <c r="B14" s="25">
        <v>1</v>
      </c>
      <c r="C14" s="20">
        <v>0</v>
      </c>
      <c r="D14" s="20">
        <v>0</v>
      </c>
      <c r="E14" s="20">
        <v>0</v>
      </c>
      <c r="F14" s="20">
        <v>0</v>
      </c>
      <c r="G14" s="20"/>
      <c r="H14" s="9" t="s">
        <v>55</v>
      </c>
      <c r="I14" s="5" t="s">
        <v>10</v>
      </c>
      <c r="J14" s="31">
        <v>0.203</v>
      </c>
      <c r="K14" s="31">
        <v>0.217</v>
      </c>
      <c r="L14" s="22">
        <v>0.215</v>
      </c>
      <c r="M14" s="22">
        <v>0.213</v>
      </c>
      <c r="N14" s="22">
        <v>0.211</v>
      </c>
      <c r="O14" s="22">
        <v>0.209</v>
      </c>
      <c r="P14" s="22">
        <v>0.207</v>
      </c>
      <c r="Q14" s="22">
        <v>0.207</v>
      </c>
      <c r="R14" s="8">
        <v>2021</v>
      </c>
    </row>
    <row r="15" spans="1:18" ht="65.25" customHeight="1" thickBot="1">
      <c r="A15" s="25" t="s">
        <v>64</v>
      </c>
      <c r="B15" s="25">
        <v>1</v>
      </c>
      <c r="C15" s="20">
        <v>0</v>
      </c>
      <c r="D15" s="20">
        <v>0</v>
      </c>
      <c r="E15" s="20">
        <v>0</v>
      </c>
      <c r="F15" s="20">
        <v>0</v>
      </c>
      <c r="G15" s="20"/>
      <c r="H15" s="9" t="s">
        <v>56</v>
      </c>
      <c r="I15" s="5" t="s">
        <v>11</v>
      </c>
      <c r="J15" s="32">
        <v>20.6</v>
      </c>
      <c r="K15" s="32">
        <v>22.9</v>
      </c>
      <c r="L15" s="32">
        <v>22.7</v>
      </c>
      <c r="M15" s="32">
        <v>22.5</v>
      </c>
      <c r="N15" s="32">
        <v>22.3</v>
      </c>
      <c r="O15" s="32">
        <v>22.1</v>
      </c>
      <c r="P15" s="32">
        <v>21.9</v>
      </c>
      <c r="Q15" s="32">
        <v>21.9</v>
      </c>
      <c r="R15" s="8">
        <v>2021</v>
      </c>
    </row>
    <row r="16" spans="1:18" ht="66.75" customHeight="1" thickBot="1">
      <c r="A16" s="25" t="s">
        <v>64</v>
      </c>
      <c r="B16" s="25">
        <v>1</v>
      </c>
      <c r="C16" s="20">
        <v>0</v>
      </c>
      <c r="D16" s="20">
        <v>0</v>
      </c>
      <c r="E16" s="20">
        <v>0</v>
      </c>
      <c r="F16" s="20">
        <v>0</v>
      </c>
      <c r="G16" s="20"/>
      <c r="H16" s="9" t="s">
        <v>12</v>
      </c>
      <c r="I16" s="5" t="s">
        <v>10</v>
      </c>
      <c r="J16" s="33">
        <v>0.211</v>
      </c>
      <c r="K16" s="33">
        <v>0.211</v>
      </c>
      <c r="L16" s="33">
        <v>0.21</v>
      </c>
      <c r="M16" s="33">
        <v>0.208</v>
      </c>
      <c r="N16" s="33">
        <v>0.206</v>
      </c>
      <c r="O16" s="33">
        <v>0.204</v>
      </c>
      <c r="P16" s="33">
        <v>0.202</v>
      </c>
      <c r="Q16" s="33">
        <v>0.202</v>
      </c>
      <c r="R16" s="8">
        <v>2021</v>
      </c>
    </row>
    <row r="17" spans="1:18" ht="64.5" customHeight="1" thickBot="1">
      <c r="A17" s="25" t="s">
        <v>64</v>
      </c>
      <c r="B17" s="25">
        <v>1</v>
      </c>
      <c r="C17" s="20">
        <v>0</v>
      </c>
      <c r="D17" s="20">
        <v>0</v>
      </c>
      <c r="E17" s="20">
        <v>0</v>
      </c>
      <c r="F17" s="20">
        <v>0</v>
      </c>
      <c r="G17" s="20"/>
      <c r="H17" s="9" t="s">
        <v>13</v>
      </c>
      <c r="I17" s="5" t="s">
        <v>14</v>
      </c>
      <c r="J17" s="33">
        <v>1.246</v>
      </c>
      <c r="K17" s="33">
        <v>1.234</v>
      </c>
      <c r="L17" s="33">
        <v>1.229</v>
      </c>
      <c r="M17" s="33">
        <v>1.223</v>
      </c>
      <c r="N17" s="33">
        <v>1.218</v>
      </c>
      <c r="O17" s="33">
        <v>1.212</v>
      </c>
      <c r="P17" s="33">
        <v>1.206</v>
      </c>
      <c r="Q17" s="33">
        <v>1.206</v>
      </c>
      <c r="R17" s="8">
        <v>2021</v>
      </c>
    </row>
    <row r="18" spans="1:18" ht="69" customHeight="1" thickBot="1">
      <c r="A18" s="25" t="s">
        <v>64</v>
      </c>
      <c r="B18" s="25">
        <v>1</v>
      </c>
      <c r="C18" s="20">
        <v>0</v>
      </c>
      <c r="D18" s="20">
        <v>0</v>
      </c>
      <c r="E18" s="20">
        <v>0</v>
      </c>
      <c r="F18" s="20">
        <v>0</v>
      </c>
      <c r="G18" s="20"/>
      <c r="H18" s="9" t="s">
        <v>15</v>
      </c>
      <c r="I18" s="5" t="s">
        <v>14</v>
      </c>
      <c r="J18" s="33">
        <v>1.65</v>
      </c>
      <c r="K18" s="33">
        <v>1.619</v>
      </c>
      <c r="L18" s="33">
        <v>1.587</v>
      </c>
      <c r="M18" s="33">
        <v>1.555</v>
      </c>
      <c r="N18" s="33">
        <v>1.541</v>
      </c>
      <c r="O18" s="33">
        <v>1.526</v>
      </c>
      <c r="P18" s="33">
        <v>1.511</v>
      </c>
      <c r="Q18" s="33">
        <v>1.511</v>
      </c>
      <c r="R18" s="8">
        <v>2021</v>
      </c>
    </row>
    <row r="19" spans="1:18" ht="64.5" customHeight="1" thickBot="1">
      <c r="A19" s="25" t="s">
        <v>64</v>
      </c>
      <c r="B19" s="25">
        <v>1</v>
      </c>
      <c r="C19" s="20">
        <v>0</v>
      </c>
      <c r="D19" s="20">
        <v>0</v>
      </c>
      <c r="E19" s="20">
        <v>0</v>
      </c>
      <c r="F19" s="20">
        <v>0</v>
      </c>
      <c r="G19" s="20"/>
      <c r="H19" s="9" t="s">
        <v>16</v>
      </c>
      <c r="I19" s="5" t="s">
        <v>11</v>
      </c>
      <c r="J19" s="34">
        <v>34</v>
      </c>
      <c r="K19" s="7">
        <v>33</v>
      </c>
      <c r="L19" s="7">
        <v>32</v>
      </c>
      <c r="M19" s="7">
        <v>31</v>
      </c>
      <c r="N19" s="7">
        <v>30.5</v>
      </c>
      <c r="O19" s="7">
        <v>30</v>
      </c>
      <c r="P19" s="7">
        <v>29.5</v>
      </c>
      <c r="Q19" s="7">
        <v>29.5</v>
      </c>
      <c r="R19" s="8">
        <v>2021</v>
      </c>
    </row>
    <row r="20" spans="1:18" ht="48" thickBot="1">
      <c r="A20" s="25" t="s">
        <v>64</v>
      </c>
      <c r="B20" s="25">
        <v>1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10" t="s">
        <v>57</v>
      </c>
      <c r="I20" s="5" t="s">
        <v>17</v>
      </c>
      <c r="J20" s="7" t="e">
        <f>J21+#REF!+J47</f>
        <v>#REF!</v>
      </c>
      <c r="K20" s="7">
        <f aca="true" t="shared" si="3" ref="K20:P20">K21+K47</f>
        <v>9165</v>
      </c>
      <c r="L20" s="7">
        <f t="shared" si="3"/>
        <v>9515</v>
      </c>
      <c r="M20" s="7">
        <f t="shared" si="3"/>
        <v>9515</v>
      </c>
      <c r="N20" s="7">
        <f t="shared" si="3"/>
        <v>9800</v>
      </c>
      <c r="O20" s="7">
        <f t="shared" si="3"/>
        <v>9800</v>
      </c>
      <c r="P20" s="7">
        <f t="shared" si="3"/>
        <v>8300</v>
      </c>
      <c r="Q20" s="7">
        <f>SUM(K20:P20)</f>
        <v>56095</v>
      </c>
      <c r="R20" s="8">
        <v>2021</v>
      </c>
    </row>
    <row r="21" spans="1:18" ht="57.75" customHeight="1" thickBot="1">
      <c r="A21" s="25" t="s">
        <v>64</v>
      </c>
      <c r="B21" s="25">
        <v>1</v>
      </c>
      <c r="C21" s="20">
        <v>1</v>
      </c>
      <c r="D21" s="20">
        <v>1</v>
      </c>
      <c r="E21" s="20">
        <v>0</v>
      </c>
      <c r="F21" s="20">
        <v>0</v>
      </c>
      <c r="G21" s="20">
        <v>3</v>
      </c>
      <c r="H21" s="10" t="s">
        <v>67</v>
      </c>
      <c r="I21" s="5" t="s">
        <v>17</v>
      </c>
      <c r="J21" s="7">
        <f>J24+J27+J29</f>
        <v>1004</v>
      </c>
      <c r="K21" s="7">
        <f aca="true" t="shared" si="4" ref="K21:P21">K24+K27+K29+K31+K33+K35+K37+K39+K41+K43</f>
        <v>9130</v>
      </c>
      <c r="L21" s="7">
        <f t="shared" si="4"/>
        <v>9515</v>
      </c>
      <c r="M21" s="7">
        <f t="shared" si="4"/>
        <v>9515</v>
      </c>
      <c r="N21" s="7">
        <f t="shared" si="4"/>
        <v>9800</v>
      </c>
      <c r="O21" s="7">
        <f t="shared" si="4"/>
        <v>9800</v>
      </c>
      <c r="P21" s="7">
        <f t="shared" si="4"/>
        <v>8150</v>
      </c>
      <c r="Q21" s="7">
        <f>SUM(K21:P21)</f>
        <v>55910</v>
      </c>
      <c r="R21" s="8">
        <v>2021</v>
      </c>
    </row>
    <row r="22" spans="1:18" ht="22.5" customHeight="1" thickBot="1">
      <c r="A22" s="25" t="s">
        <v>64</v>
      </c>
      <c r="B22" s="25">
        <v>1</v>
      </c>
      <c r="C22" s="20">
        <v>1</v>
      </c>
      <c r="D22" s="20">
        <v>1</v>
      </c>
      <c r="E22" s="20">
        <v>0</v>
      </c>
      <c r="F22" s="20">
        <v>0</v>
      </c>
      <c r="G22" s="20"/>
      <c r="H22" s="11" t="s">
        <v>18</v>
      </c>
      <c r="I22" s="5" t="s">
        <v>19</v>
      </c>
      <c r="J22" s="12">
        <v>9191</v>
      </c>
      <c r="K22" s="12">
        <v>9608</v>
      </c>
      <c r="L22" s="12">
        <v>9511</v>
      </c>
      <c r="M22" s="12">
        <v>9428</v>
      </c>
      <c r="N22" s="12">
        <v>9346</v>
      </c>
      <c r="O22" s="12">
        <v>9262</v>
      </c>
      <c r="P22" s="12">
        <v>9183</v>
      </c>
      <c r="Q22" s="12">
        <v>9183</v>
      </c>
      <c r="R22" s="12">
        <v>2021</v>
      </c>
    </row>
    <row r="23" spans="1:18" ht="25.5" customHeight="1" thickBot="1">
      <c r="A23" s="25" t="s">
        <v>64</v>
      </c>
      <c r="B23" s="25">
        <v>1</v>
      </c>
      <c r="C23" s="20">
        <v>1</v>
      </c>
      <c r="D23" s="20">
        <v>1</v>
      </c>
      <c r="E23" s="20">
        <v>0</v>
      </c>
      <c r="F23" s="20">
        <v>0</v>
      </c>
      <c r="G23" s="20"/>
      <c r="H23" s="11" t="s">
        <v>68</v>
      </c>
      <c r="I23" s="5" t="s">
        <v>22</v>
      </c>
      <c r="J23" s="12">
        <v>91900</v>
      </c>
      <c r="K23" s="12">
        <v>89540</v>
      </c>
      <c r="L23" s="16">
        <v>88665</v>
      </c>
      <c r="M23" s="16">
        <v>87860</v>
      </c>
      <c r="N23" s="16">
        <v>87055</v>
      </c>
      <c r="O23" s="16">
        <v>86250</v>
      </c>
      <c r="P23" s="16">
        <v>85450</v>
      </c>
      <c r="Q23" s="16">
        <v>85450</v>
      </c>
      <c r="R23" s="12">
        <v>2021</v>
      </c>
    </row>
    <row r="24" spans="1:18" ht="64.5" customHeight="1" thickBot="1">
      <c r="A24" s="25" t="s">
        <v>64</v>
      </c>
      <c r="B24" s="25">
        <v>1</v>
      </c>
      <c r="C24" s="20">
        <v>1</v>
      </c>
      <c r="D24" s="20">
        <v>1</v>
      </c>
      <c r="E24" s="20">
        <v>0</v>
      </c>
      <c r="F24" s="20">
        <v>1</v>
      </c>
      <c r="G24" s="20">
        <v>3</v>
      </c>
      <c r="H24" s="11" t="s">
        <v>69</v>
      </c>
      <c r="I24" s="5" t="s">
        <v>17</v>
      </c>
      <c r="J24" s="35">
        <v>0</v>
      </c>
      <c r="K24" s="35">
        <v>569.6</v>
      </c>
      <c r="L24" s="32">
        <v>460</v>
      </c>
      <c r="M24" s="32">
        <v>450</v>
      </c>
      <c r="N24" s="32">
        <v>470</v>
      </c>
      <c r="O24" s="32">
        <v>250</v>
      </c>
      <c r="P24" s="32">
        <v>500</v>
      </c>
      <c r="Q24" s="32">
        <f>SUM(K24:P24)</f>
        <v>2699.6</v>
      </c>
      <c r="R24" s="12">
        <v>2021</v>
      </c>
    </row>
    <row r="25" spans="1:18" ht="35.25" customHeight="1" thickBot="1">
      <c r="A25" s="25" t="s">
        <v>64</v>
      </c>
      <c r="B25" s="25">
        <v>1</v>
      </c>
      <c r="C25" s="20">
        <v>1</v>
      </c>
      <c r="D25" s="20">
        <v>1</v>
      </c>
      <c r="E25" s="20">
        <v>0</v>
      </c>
      <c r="F25" s="20">
        <v>1</v>
      </c>
      <c r="G25" s="20"/>
      <c r="H25" s="11" t="s">
        <v>20</v>
      </c>
      <c r="I25" s="2" t="s">
        <v>21</v>
      </c>
      <c r="J25" s="36">
        <v>0</v>
      </c>
      <c r="K25" s="36">
        <v>408</v>
      </c>
      <c r="L25" s="36">
        <v>330</v>
      </c>
      <c r="M25" s="36">
        <v>214</v>
      </c>
      <c r="N25" s="36">
        <v>479</v>
      </c>
      <c r="O25" s="36">
        <v>44</v>
      </c>
      <c r="P25" s="36">
        <v>150</v>
      </c>
      <c r="Q25" s="37">
        <f>SUM(K25:P25)</f>
        <v>1625</v>
      </c>
      <c r="R25" s="37">
        <v>2021</v>
      </c>
    </row>
    <row r="26" spans="1:18" ht="28.5" customHeight="1" thickBot="1">
      <c r="A26" s="25" t="s">
        <v>64</v>
      </c>
      <c r="B26" s="25">
        <v>1</v>
      </c>
      <c r="C26" s="20">
        <v>1</v>
      </c>
      <c r="D26" s="20">
        <v>1</v>
      </c>
      <c r="E26" s="20">
        <v>0</v>
      </c>
      <c r="F26" s="20">
        <v>1</v>
      </c>
      <c r="G26" s="20"/>
      <c r="H26" s="11" t="s">
        <v>42</v>
      </c>
      <c r="I26" s="2" t="s">
        <v>21</v>
      </c>
      <c r="J26" s="36">
        <v>0</v>
      </c>
      <c r="K26" s="36">
        <v>109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7">
        <f>SUM(J26:P26)</f>
        <v>109</v>
      </c>
      <c r="R26" s="37">
        <v>2016</v>
      </c>
    </row>
    <row r="27" spans="1:18" ht="48.75" customHeight="1" thickBot="1">
      <c r="A27" s="25" t="s">
        <v>64</v>
      </c>
      <c r="B27" s="25">
        <v>1</v>
      </c>
      <c r="C27" s="20">
        <v>1</v>
      </c>
      <c r="D27" s="20">
        <v>1</v>
      </c>
      <c r="E27" s="20">
        <v>0</v>
      </c>
      <c r="F27" s="20">
        <v>2</v>
      </c>
      <c r="G27" s="20">
        <v>3</v>
      </c>
      <c r="H27" s="11" t="s">
        <v>70</v>
      </c>
      <c r="I27" s="5" t="s">
        <v>17</v>
      </c>
      <c r="J27" s="32">
        <v>704</v>
      </c>
      <c r="K27" s="32">
        <v>700</v>
      </c>
      <c r="L27" s="32">
        <v>700</v>
      </c>
      <c r="M27" s="32">
        <v>700</v>
      </c>
      <c r="N27" s="32">
        <v>700</v>
      </c>
      <c r="O27" s="32">
        <v>700</v>
      </c>
      <c r="P27" s="32">
        <v>700</v>
      </c>
      <c r="Q27" s="32">
        <f aca="true" t="shared" si="5" ref="Q27:Q32">SUM(K27:P27)</f>
        <v>4200</v>
      </c>
      <c r="R27" s="12">
        <v>2021</v>
      </c>
    </row>
    <row r="28" spans="1:18" ht="38.25" customHeight="1" thickBot="1">
      <c r="A28" s="25" t="s">
        <v>64</v>
      </c>
      <c r="B28" s="25">
        <v>1</v>
      </c>
      <c r="C28" s="20">
        <v>1</v>
      </c>
      <c r="D28" s="20">
        <v>1</v>
      </c>
      <c r="E28" s="20">
        <v>0</v>
      </c>
      <c r="F28" s="20">
        <v>2</v>
      </c>
      <c r="G28" s="20"/>
      <c r="H28" s="11" t="s">
        <v>20</v>
      </c>
      <c r="I28" s="2" t="s">
        <v>21</v>
      </c>
      <c r="J28" s="36">
        <v>164</v>
      </c>
      <c r="K28" s="36">
        <v>119</v>
      </c>
      <c r="L28" s="36">
        <v>112</v>
      </c>
      <c r="M28" s="36">
        <v>105</v>
      </c>
      <c r="N28" s="36">
        <v>99</v>
      </c>
      <c r="O28" s="36">
        <v>94</v>
      </c>
      <c r="P28" s="36">
        <v>89</v>
      </c>
      <c r="Q28" s="36">
        <f t="shared" si="5"/>
        <v>618</v>
      </c>
      <c r="R28" s="37">
        <v>2021</v>
      </c>
    </row>
    <row r="29" spans="1:18" ht="51" customHeight="1" thickBot="1">
      <c r="A29" s="25" t="s">
        <v>64</v>
      </c>
      <c r="B29" s="25">
        <v>1</v>
      </c>
      <c r="C29" s="20">
        <v>1</v>
      </c>
      <c r="D29" s="20">
        <v>1</v>
      </c>
      <c r="E29" s="20">
        <v>0</v>
      </c>
      <c r="F29" s="20">
        <v>3</v>
      </c>
      <c r="G29" s="20">
        <v>3</v>
      </c>
      <c r="H29" s="11" t="s">
        <v>71</v>
      </c>
      <c r="I29" s="5" t="s">
        <v>17</v>
      </c>
      <c r="J29" s="35">
        <v>300</v>
      </c>
      <c r="K29" s="35">
        <v>300</v>
      </c>
      <c r="L29" s="35">
        <v>300</v>
      </c>
      <c r="M29" s="35">
        <v>300</v>
      </c>
      <c r="N29" s="35">
        <v>300</v>
      </c>
      <c r="O29" s="35">
        <v>300</v>
      </c>
      <c r="P29" s="35">
        <v>300</v>
      </c>
      <c r="Q29" s="32">
        <f t="shared" si="5"/>
        <v>1800</v>
      </c>
      <c r="R29" s="12">
        <v>2021</v>
      </c>
    </row>
    <row r="30" spans="1:18" ht="38.25" customHeight="1" thickBot="1">
      <c r="A30" s="25" t="s">
        <v>64</v>
      </c>
      <c r="B30" s="25">
        <v>1</v>
      </c>
      <c r="C30" s="20">
        <v>1</v>
      </c>
      <c r="D30" s="20">
        <v>1</v>
      </c>
      <c r="E30" s="20">
        <v>0</v>
      </c>
      <c r="F30" s="20">
        <v>3</v>
      </c>
      <c r="G30" s="20"/>
      <c r="H30" s="11" t="s">
        <v>20</v>
      </c>
      <c r="I30" s="2" t="s">
        <v>21</v>
      </c>
      <c r="J30" s="36">
        <v>39</v>
      </c>
      <c r="K30" s="36">
        <v>73</v>
      </c>
      <c r="L30" s="36">
        <v>58</v>
      </c>
      <c r="M30" s="36">
        <v>39</v>
      </c>
      <c r="N30" s="36">
        <v>39</v>
      </c>
      <c r="O30" s="36">
        <v>20</v>
      </c>
      <c r="P30" s="36">
        <v>36</v>
      </c>
      <c r="Q30" s="36">
        <f t="shared" si="5"/>
        <v>265</v>
      </c>
      <c r="R30" s="37">
        <v>2021</v>
      </c>
    </row>
    <row r="31" spans="1:18" ht="53.25" customHeight="1" thickBot="1">
      <c r="A31" s="25" t="s">
        <v>64</v>
      </c>
      <c r="B31" s="25">
        <v>1</v>
      </c>
      <c r="C31" s="20">
        <v>1</v>
      </c>
      <c r="D31" s="20">
        <v>1</v>
      </c>
      <c r="E31" s="20">
        <v>0</v>
      </c>
      <c r="F31" s="20">
        <v>4</v>
      </c>
      <c r="G31" s="20"/>
      <c r="H31" s="11" t="s">
        <v>72</v>
      </c>
      <c r="I31" s="5" t="s">
        <v>17</v>
      </c>
      <c r="J31" s="36">
        <v>0</v>
      </c>
      <c r="K31" s="38">
        <v>215</v>
      </c>
      <c r="L31" s="38">
        <v>215</v>
      </c>
      <c r="M31" s="38">
        <v>215</v>
      </c>
      <c r="N31" s="38">
        <v>0</v>
      </c>
      <c r="O31" s="38">
        <v>0</v>
      </c>
      <c r="P31" s="38">
        <v>0</v>
      </c>
      <c r="Q31" s="38">
        <f t="shared" si="5"/>
        <v>645</v>
      </c>
      <c r="R31" s="37">
        <v>2018</v>
      </c>
    </row>
    <row r="32" spans="1:18" ht="38.25" customHeight="1" thickBot="1">
      <c r="A32" s="25" t="s">
        <v>64</v>
      </c>
      <c r="B32" s="25">
        <v>1</v>
      </c>
      <c r="C32" s="20">
        <v>1</v>
      </c>
      <c r="D32" s="20">
        <v>1</v>
      </c>
      <c r="E32" s="20">
        <v>0</v>
      </c>
      <c r="F32" s="20">
        <v>4</v>
      </c>
      <c r="G32" s="20"/>
      <c r="H32" s="11" t="s">
        <v>20</v>
      </c>
      <c r="I32" s="2" t="s">
        <v>21</v>
      </c>
      <c r="J32" s="36">
        <v>0</v>
      </c>
      <c r="K32" s="36">
        <v>40</v>
      </c>
      <c r="L32" s="36">
        <v>36</v>
      </c>
      <c r="M32" s="36">
        <v>32</v>
      </c>
      <c r="N32" s="36">
        <v>0</v>
      </c>
      <c r="O32" s="36">
        <v>0</v>
      </c>
      <c r="P32" s="36">
        <v>0</v>
      </c>
      <c r="Q32" s="36">
        <f t="shared" si="5"/>
        <v>108</v>
      </c>
      <c r="R32" s="37">
        <v>2018</v>
      </c>
    </row>
    <row r="33" spans="1:18" ht="51" customHeight="1" thickBot="1">
      <c r="A33" s="25" t="s">
        <v>64</v>
      </c>
      <c r="B33" s="25">
        <v>1</v>
      </c>
      <c r="C33" s="20">
        <v>1</v>
      </c>
      <c r="D33" s="20">
        <v>1</v>
      </c>
      <c r="E33" s="20">
        <v>0</v>
      </c>
      <c r="F33" s="20">
        <v>5</v>
      </c>
      <c r="G33" s="20">
        <v>3</v>
      </c>
      <c r="H33" s="11" t="s">
        <v>73</v>
      </c>
      <c r="I33" s="2" t="s">
        <v>17</v>
      </c>
      <c r="J33" s="32">
        <v>0</v>
      </c>
      <c r="K33" s="32">
        <v>2100.4</v>
      </c>
      <c r="L33" s="14">
        <v>1790</v>
      </c>
      <c r="M33" s="14">
        <v>1950</v>
      </c>
      <c r="N33" s="14">
        <v>2210</v>
      </c>
      <c r="O33" s="14">
        <v>2450</v>
      </c>
      <c r="P33" s="14">
        <v>1400</v>
      </c>
      <c r="Q33" s="14">
        <f aca="true" t="shared" si="6" ref="Q33:Q44">SUM(K33:P33)</f>
        <v>11900.4</v>
      </c>
      <c r="R33" s="12">
        <v>2021</v>
      </c>
    </row>
    <row r="34" spans="1:18" ht="27" customHeight="1" thickBot="1">
      <c r="A34" s="25" t="s">
        <v>64</v>
      </c>
      <c r="B34" s="25">
        <v>1</v>
      </c>
      <c r="C34" s="20">
        <v>1</v>
      </c>
      <c r="D34" s="20">
        <v>1</v>
      </c>
      <c r="E34" s="20">
        <v>0</v>
      </c>
      <c r="F34" s="20">
        <v>5</v>
      </c>
      <c r="G34" s="20"/>
      <c r="H34" s="13" t="s">
        <v>23</v>
      </c>
      <c r="I34" s="3" t="s">
        <v>24</v>
      </c>
      <c r="J34" s="39">
        <v>0</v>
      </c>
      <c r="K34" s="39">
        <v>291.22</v>
      </c>
      <c r="L34" s="40">
        <v>236.94</v>
      </c>
      <c r="M34" s="40">
        <v>216.21</v>
      </c>
      <c r="N34" s="40">
        <v>277.45</v>
      </c>
      <c r="O34" s="40">
        <v>313.18</v>
      </c>
      <c r="P34" s="40">
        <v>165.49</v>
      </c>
      <c r="Q34" s="41">
        <f t="shared" si="6"/>
        <v>1500.4900000000002</v>
      </c>
      <c r="R34" s="12">
        <v>2021</v>
      </c>
    </row>
    <row r="35" spans="1:18" ht="42.75" customHeight="1" thickBot="1">
      <c r="A35" s="25" t="s">
        <v>64</v>
      </c>
      <c r="B35" s="25">
        <v>1</v>
      </c>
      <c r="C35" s="20">
        <v>1</v>
      </c>
      <c r="D35" s="20">
        <v>1</v>
      </c>
      <c r="E35" s="20">
        <v>0</v>
      </c>
      <c r="F35" s="20">
        <v>6</v>
      </c>
      <c r="G35" s="20">
        <v>3</v>
      </c>
      <c r="H35" s="11" t="s">
        <v>76</v>
      </c>
      <c r="I35" s="5" t="s">
        <v>17</v>
      </c>
      <c r="J35" s="32">
        <v>4296</v>
      </c>
      <c r="K35" s="32">
        <v>4300</v>
      </c>
      <c r="L35" s="32">
        <v>4300</v>
      </c>
      <c r="M35" s="32">
        <v>4300</v>
      </c>
      <c r="N35" s="32">
        <v>4300</v>
      </c>
      <c r="O35" s="32">
        <v>4300</v>
      </c>
      <c r="P35" s="32">
        <v>4300</v>
      </c>
      <c r="Q35" s="14">
        <f t="shared" si="6"/>
        <v>25800</v>
      </c>
      <c r="R35" s="12">
        <v>2021</v>
      </c>
    </row>
    <row r="36" spans="1:18" ht="24.75" customHeight="1" thickBot="1">
      <c r="A36" s="25" t="s">
        <v>64</v>
      </c>
      <c r="B36" s="25">
        <v>1</v>
      </c>
      <c r="C36" s="20">
        <v>1</v>
      </c>
      <c r="D36" s="20">
        <v>1</v>
      </c>
      <c r="E36" s="20">
        <v>0</v>
      </c>
      <c r="F36" s="20">
        <v>6</v>
      </c>
      <c r="G36" s="20"/>
      <c r="H36" s="13" t="s">
        <v>23</v>
      </c>
      <c r="I36" s="3" t="s">
        <v>24</v>
      </c>
      <c r="J36" s="42">
        <v>570</v>
      </c>
      <c r="K36" s="42">
        <v>458.4</v>
      </c>
      <c r="L36" s="42">
        <v>432.4</v>
      </c>
      <c r="M36" s="42">
        <v>407.9</v>
      </c>
      <c r="N36" s="42">
        <v>384.8</v>
      </c>
      <c r="O36" s="42">
        <v>363</v>
      </c>
      <c r="P36" s="42">
        <v>342.5</v>
      </c>
      <c r="Q36" s="14">
        <f t="shared" si="6"/>
        <v>2389</v>
      </c>
      <c r="R36" s="12">
        <v>2021</v>
      </c>
    </row>
    <row r="37" spans="1:18" ht="48" customHeight="1" thickBot="1">
      <c r="A37" s="25" t="s">
        <v>64</v>
      </c>
      <c r="B37" s="25">
        <v>1</v>
      </c>
      <c r="C37" s="20">
        <v>1</v>
      </c>
      <c r="D37" s="20">
        <v>1</v>
      </c>
      <c r="E37" s="20">
        <v>0</v>
      </c>
      <c r="F37" s="20">
        <v>7</v>
      </c>
      <c r="G37" s="20">
        <v>3</v>
      </c>
      <c r="H37" s="11" t="s">
        <v>74</v>
      </c>
      <c r="I37" s="2" t="s">
        <v>17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620</v>
      </c>
      <c r="Q37" s="43">
        <f t="shared" si="6"/>
        <v>620</v>
      </c>
      <c r="R37" s="37">
        <v>2021</v>
      </c>
    </row>
    <row r="38" spans="1:18" ht="26.25" customHeight="1" thickBot="1">
      <c r="A38" s="25" t="s">
        <v>64</v>
      </c>
      <c r="B38" s="25">
        <v>1</v>
      </c>
      <c r="C38" s="20">
        <v>1</v>
      </c>
      <c r="D38" s="20">
        <v>1</v>
      </c>
      <c r="E38" s="20">
        <v>0</v>
      </c>
      <c r="F38" s="20">
        <v>7</v>
      </c>
      <c r="G38" s="20"/>
      <c r="H38" s="13" t="s">
        <v>25</v>
      </c>
      <c r="I38" s="3" t="s">
        <v>21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</v>
      </c>
      <c r="Q38" s="15">
        <f t="shared" si="6"/>
        <v>1</v>
      </c>
      <c r="R38" s="16">
        <v>2021</v>
      </c>
    </row>
    <row r="39" spans="1:18" ht="48.75" customHeight="1" thickBot="1">
      <c r="A39" s="25" t="s">
        <v>64</v>
      </c>
      <c r="B39" s="25">
        <v>1</v>
      </c>
      <c r="C39" s="20">
        <v>1</v>
      </c>
      <c r="D39" s="20">
        <v>1</v>
      </c>
      <c r="E39" s="20">
        <v>0</v>
      </c>
      <c r="F39" s="20">
        <v>8</v>
      </c>
      <c r="G39" s="20">
        <v>3</v>
      </c>
      <c r="H39" s="11" t="s">
        <v>75</v>
      </c>
      <c r="I39" s="2" t="s">
        <v>17</v>
      </c>
      <c r="J39" s="15">
        <v>0</v>
      </c>
      <c r="K39" s="44">
        <v>0</v>
      </c>
      <c r="L39" s="45">
        <v>150</v>
      </c>
      <c r="M39" s="45">
        <v>200</v>
      </c>
      <c r="N39" s="45">
        <v>0</v>
      </c>
      <c r="O39" s="45">
        <v>0</v>
      </c>
      <c r="P39" s="45">
        <v>0</v>
      </c>
      <c r="Q39" s="45">
        <f t="shared" si="6"/>
        <v>350</v>
      </c>
      <c r="R39" s="46">
        <v>2018</v>
      </c>
    </row>
    <row r="40" spans="1:18" ht="34.5" customHeight="1" thickBot="1">
      <c r="A40" s="25" t="s">
        <v>64</v>
      </c>
      <c r="B40" s="25">
        <v>1</v>
      </c>
      <c r="C40" s="20">
        <v>1</v>
      </c>
      <c r="D40" s="20">
        <v>1</v>
      </c>
      <c r="E40" s="20">
        <v>0</v>
      </c>
      <c r="F40" s="20">
        <v>8</v>
      </c>
      <c r="G40" s="20"/>
      <c r="H40" s="13" t="s">
        <v>65</v>
      </c>
      <c r="I40" s="3" t="s">
        <v>21</v>
      </c>
      <c r="J40" s="15">
        <v>0</v>
      </c>
      <c r="K40" s="44">
        <v>0</v>
      </c>
      <c r="L40" s="44">
        <v>48</v>
      </c>
      <c r="M40" s="44">
        <v>64</v>
      </c>
      <c r="N40" s="44">
        <v>0</v>
      </c>
      <c r="O40" s="44">
        <v>0</v>
      </c>
      <c r="P40" s="44">
        <v>0</v>
      </c>
      <c r="Q40" s="44">
        <f t="shared" si="6"/>
        <v>112</v>
      </c>
      <c r="R40" s="46">
        <v>2018</v>
      </c>
    </row>
    <row r="41" spans="1:18" ht="48" customHeight="1" thickBot="1">
      <c r="A41" s="25" t="s">
        <v>64</v>
      </c>
      <c r="B41" s="25">
        <v>1</v>
      </c>
      <c r="C41" s="20">
        <v>1</v>
      </c>
      <c r="D41" s="20">
        <v>1</v>
      </c>
      <c r="E41" s="20">
        <v>0</v>
      </c>
      <c r="F41" s="20">
        <v>9</v>
      </c>
      <c r="G41" s="20">
        <v>3</v>
      </c>
      <c r="H41" s="11" t="s">
        <v>77</v>
      </c>
      <c r="I41" s="2" t="s">
        <v>17</v>
      </c>
      <c r="J41" s="15">
        <v>0</v>
      </c>
      <c r="K41" s="43">
        <v>295</v>
      </c>
      <c r="L41" s="43">
        <v>600</v>
      </c>
      <c r="M41" s="43">
        <v>400</v>
      </c>
      <c r="N41" s="43">
        <v>320</v>
      </c>
      <c r="O41" s="43">
        <v>300</v>
      </c>
      <c r="P41" s="43">
        <v>330</v>
      </c>
      <c r="Q41" s="38">
        <f t="shared" si="6"/>
        <v>2245</v>
      </c>
      <c r="R41" s="37">
        <v>2021</v>
      </c>
    </row>
    <row r="42" spans="1:18" ht="23.25" customHeight="1" thickBot="1">
      <c r="A42" s="25" t="s">
        <v>64</v>
      </c>
      <c r="B42" s="25">
        <v>1</v>
      </c>
      <c r="C42" s="20">
        <v>1</v>
      </c>
      <c r="D42" s="20">
        <v>1</v>
      </c>
      <c r="E42" s="20">
        <v>0</v>
      </c>
      <c r="F42" s="20">
        <v>9</v>
      </c>
      <c r="G42" s="20"/>
      <c r="H42" s="13" t="s">
        <v>26</v>
      </c>
      <c r="I42" s="3" t="s">
        <v>27</v>
      </c>
      <c r="J42" s="15">
        <v>0</v>
      </c>
      <c r="K42" s="15">
        <v>61.4</v>
      </c>
      <c r="L42" s="15">
        <v>100.7</v>
      </c>
      <c r="M42" s="15">
        <v>64</v>
      </c>
      <c r="N42" s="15">
        <v>52.8</v>
      </c>
      <c r="O42" s="15">
        <v>47.4</v>
      </c>
      <c r="P42" s="15">
        <v>51</v>
      </c>
      <c r="Q42" s="15">
        <f t="shared" si="6"/>
        <v>377.29999999999995</v>
      </c>
      <c r="R42" s="16">
        <v>2021</v>
      </c>
    </row>
    <row r="43" spans="1:18" ht="35.25" customHeight="1" thickBot="1">
      <c r="A43" s="25" t="s">
        <v>64</v>
      </c>
      <c r="B43" s="25">
        <v>1</v>
      </c>
      <c r="C43" s="20">
        <v>1</v>
      </c>
      <c r="D43" s="20">
        <v>1</v>
      </c>
      <c r="E43" s="20">
        <v>1</v>
      </c>
      <c r="F43" s="20">
        <v>0</v>
      </c>
      <c r="G43" s="20">
        <v>3</v>
      </c>
      <c r="H43" s="11" t="s">
        <v>78</v>
      </c>
      <c r="I43" s="3" t="s">
        <v>9</v>
      </c>
      <c r="J43" s="42">
        <v>1500</v>
      </c>
      <c r="K43" s="47">
        <v>650</v>
      </c>
      <c r="L43" s="48">
        <v>1000</v>
      </c>
      <c r="M43" s="48">
        <v>1000</v>
      </c>
      <c r="N43" s="48">
        <v>1500</v>
      </c>
      <c r="O43" s="48">
        <v>1500</v>
      </c>
      <c r="P43" s="48">
        <v>0</v>
      </c>
      <c r="Q43" s="14">
        <f t="shared" si="6"/>
        <v>5650</v>
      </c>
      <c r="R43" s="12">
        <v>2020</v>
      </c>
    </row>
    <row r="44" spans="1:18" ht="24.75" customHeight="1" thickBot="1">
      <c r="A44" s="25" t="s">
        <v>64</v>
      </c>
      <c r="B44" s="25">
        <v>1</v>
      </c>
      <c r="C44" s="20">
        <v>1</v>
      </c>
      <c r="D44" s="20">
        <v>1</v>
      </c>
      <c r="E44" s="20">
        <v>1</v>
      </c>
      <c r="F44" s="20">
        <v>0</v>
      </c>
      <c r="G44" s="20"/>
      <c r="H44" s="13" t="s">
        <v>50</v>
      </c>
      <c r="I44" s="18" t="s">
        <v>41</v>
      </c>
      <c r="J44" s="49">
        <v>258</v>
      </c>
      <c r="K44" s="49">
        <v>104</v>
      </c>
      <c r="L44" s="50">
        <v>155</v>
      </c>
      <c r="M44" s="50">
        <v>143</v>
      </c>
      <c r="N44" s="50">
        <v>199</v>
      </c>
      <c r="O44" s="50">
        <v>182</v>
      </c>
      <c r="P44" s="50">
        <v>0</v>
      </c>
      <c r="Q44" s="14">
        <f t="shared" si="6"/>
        <v>783</v>
      </c>
      <c r="R44" s="37">
        <v>2020</v>
      </c>
    </row>
    <row r="45" spans="1:18" ht="50.25" customHeight="1" thickBot="1">
      <c r="A45" s="25" t="s">
        <v>64</v>
      </c>
      <c r="B45" s="25">
        <v>1</v>
      </c>
      <c r="C45" s="20">
        <v>1</v>
      </c>
      <c r="D45" s="20">
        <v>1</v>
      </c>
      <c r="E45" s="20">
        <v>1</v>
      </c>
      <c r="F45" s="20">
        <v>1</v>
      </c>
      <c r="G45" s="20"/>
      <c r="H45" s="11" t="s">
        <v>79</v>
      </c>
      <c r="I45" s="3" t="s">
        <v>35</v>
      </c>
      <c r="J45" s="5" t="s">
        <v>36</v>
      </c>
      <c r="K45" s="5" t="s">
        <v>36</v>
      </c>
      <c r="L45" s="5" t="s">
        <v>36</v>
      </c>
      <c r="M45" s="5" t="s">
        <v>36</v>
      </c>
      <c r="N45" s="5" t="s">
        <v>36</v>
      </c>
      <c r="O45" s="5" t="s">
        <v>36</v>
      </c>
      <c r="P45" s="5" t="s">
        <v>36</v>
      </c>
      <c r="Q45" s="5" t="s">
        <v>36</v>
      </c>
      <c r="R45" s="12">
        <v>2021</v>
      </c>
    </row>
    <row r="46" spans="1:18" ht="48.75" customHeight="1" thickBot="1">
      <c r="A46" s="25" t="s">
        <v>64</v>
      </c>
      <c r="B46" s="25">
        <v>1</v>
      </c>
      <c r="C46" s="20">
        <v>1</v>
      </c>
      <c r="D46" s="20">
        <v>1</v>
      </c>
      <c r="E46" s="20">
        <v>1</v>
      </c>
      <c r="F46" s="20">
        <v>1</v>
      </c>
      <c r="G46" s="20"/>
      <c r="H46" s="13" t="s">
        <v>28</v>
      </c>
      <c r="I46" s="3" t="s">
        <v>21</v>
      </c>
      <c r="J46" s="15">
        <v>344</v>
      </c>
      <c r="K46" s="15">
        <v>344</v>
      </c>
      <c r="L46" s="15">
        <v>344</v>
      </c>
      <c r="M46" s="15">
        <v>344</v>
      </c>
      <c r="N46" s="15">
        <v>344</v>
      </c>
      <c r="O46" s="15">
        <v>344</v>
      </c>
      <c r="P46" s="15">
        <v>344</v>
      </c>
      <c r="Q46" s="16">
        <f>SUM(K46:P46)</f>
        <v>2064</v>
      </c>
      <c r="R46" s="16">
        <v>2021</v>
      </c>
    </row>
    <row r="47" spans="1:18" ht="50.25" customHeight="1" thickBot="1">
      <c r="A47" s="25" t="s">
        <v>64</v>
      </c>
      <c r="B47" s="25">
        <v>1</v>
      </c>
      <c r="C47" s="20">
        <v>1</v>
      </c>
      <c r="D47" s="20">
        <v>2</v>
      </c>
      <c r="E47" s="20">
        <v>0</v>
      </c>
      <c r="F47" s="20">
        <v>0</v>
      </c>
      <c r="G47" s="20">
        <v>3</v>
      </c>
      <c r="H47" s="10" t="s">
        <v>80</v>
      </c>
      <c r="I47" s="5" t="s">
        <v>17</v>
      </c>
      <c r="J47" s="15">
        <f aca="true" t="shared" si="7" ref="J47:P47">J50</f>
        <v>0</v>
      </c>
      <c r="K47" s="14">
        <f t="shared" si="7"/>
        <v>35</v>
      </c>
      <c r="L47" s="14">
        <f t="shared" si="7"/>
        <v>0</v>
      </c>
      <c r="M47" s="14">
        <f t="shared" si="7"/>
        <v>0</v>
      </c>
      <c r="N47" s="14">
        <f t="shared" si="7"/>
        <v>0</v>
      </c>
      <c r="O47" s="14">
        <f t="shared" si="7"/>
        <v>0</v>
      </c>
      <c r="P47" s="14">
        <f t="shared" si="7"/>
        <v>150</v>
      </c>
      <c r="Q47" s="14">
        <f>SUM(K47:P47)</f>
        <v>185</v>
      </c>
      <c r="R47" s="16">
        <v>2021</v>
      </c>
    </row>
    <row r="48" spans="1:18" ht="26.25" customHeight="1" thickBot="1">
      <c r="A48" s="25" t="s">
        <v>64</v>
      </c>
      <c r="B48" s="25">
        <v>1</v>
      </c>
      <c r="C48" s="20">
        <v>1</v>
      </c>
      <c r="D48" s="20">
        <v>2</v>
      </c>
      <c r="E48" s="20">
        <v>0</v>
      </c>
      <c r="F48" s="20">
        <v>0</v>
      </c>
      <c r="G48" s="20"/>
      <c r="H48" s="11" t="s">
        <v>39</v>
      </c>
      <c r="I48" s="5" t="s">
        <v>40</v>
      </c>
      <c r="J48" s="16">
        <v>1300</v>
      </c>
      <c r="K48" s="16">
        <v>1300</v>
      </c>
      <c r="L48" s="16">
        <v>1000</v>
      </c>
      <c r="M48" s="16">
        <v>1000</v>
      </c>
      <c r="N48" s="16">
        <v>1000</v>
      </c>
      <c r="O48" s="16">
        <v>1000</v>
      </c>
      <c r="P48" s="16">
        <v>1000</v>
      </c>
      <c r="Q48" s="16">
        <v>1000</v>
      </c>
      <c r="R48" s="16">
        <v>2021</v>
      </c>
    </row>
    <row r="49" spans="1:18" ht="35.25" customHeight="1" thickBot="1">
      <c r="A49" s="25" t="s">
        <v>64</v>
      </c>
      <c r="B49" s="25">
        <v>1</v>
      </c>
      <c r="C49" s="20">
        <v>1</v>
      </c>
      <c r="D49" s="20">
        <v>2</v>
      </c>
      <c r="E49" s="20">
        <v>0</v>
      </c>
      <c r="F49" s="20">
        <v>0</v>
      </c>
      <c r="G49" s="20"/>
      <c r="H49" s="11" t="s">
        <v>44</v>
      </c>
      <c r="I49" s="5" t="s">
        <v>43</v>
      </c>
      <c r="J49" s="22">
        <v>0.21</v>
      </c>
      <c r="K49" s="22">
        <v>0.21</v>
      </c>
      <c r="L49" s="22">
        <v>0.16</v>
      </c>
      <c r="M49" s="22">
        <v>0.16</v>
      </c>
      <c r="N49" s="22">
        <v>0.16</v>
      </c>
      <c r="O49" s="22">
        <v>0.16</v>
      </c>
      <c r="P49" s="22">
        <v>0.16</v>
      </c>
      <c r="Q49" s="22">
        <v>0.16</v>
      </c>
      <c r="R49" s="16">
        <v>2021</v>
      </c>
    </row>
    <row r="50" spans="1:18" ht="52.5" customHeight="1" thickBot="1">
      <c r="A50" s="25" t="s">
        <v>64</v>
      </c>
      <c r="B50" s="25">
        <v>1</v>
      </c>
      <c r="C50" s="20">
        <v>1</v>
      </c>
      <c r="D50" s="20">
        <v>2</v>
      </c>
      <c r="E50" s="20">
        <v>0</v>
      </c>
      <c r="F50" s="20">
        <v>1</v>
      </c>
      <c r="G50" s="20">
        <v>3</v>
      </c>
      <c r="H50" s="11" t="s">
        <v>88</v>
      </c>
      <c r="I50" s="5" t="s">
        <v>17</v>
      </c>
      <c r="J50" s="15">
        <v>0</v>
      </c>
      <c r="K50" s="14">
        <v>35</v>
      </c>
      <c r="L50" s="15">
        <v>0</v>
      </c>
      <c r="M50" s="15">
        <v>0</v>
      </c>
      <c r="N50" s="15">
        <v>0</v>
      </c>
      <c r="O50" s="15">
        <v>0</v>
      </c>
      <c r="P50" s="15">
        <v>150</v>
      </c>
      <c r="Q50" s="14">
        <f>SUM(K50:P50)</f>
        <v>185</v>
      </c>
      <c r="R50" s="16">
        <v>2021</v>
      </c>
    </row>
    <row r="51" spans="1:18" ht="33.75" customHeight="1" thickBot="1">
      <c r="A51" s="25" t="s">
        <v>64</v>
      </c>
      <c r="B51" s="25">
        <v>1</v>
      </c>
      <c r="C51" s="20">
        <v>1</v>
      </c>
      <c r="D51" s="20">
        <v>2</v>
      </c>
      <c r="E51" s="20">
        <v>0</v>
      </c>
      <c r="F51" s="20">
        <v>1</v>
      </c>
      <c r="G51" s="20"/>
      <c r="H51" s="11" t="s">
        <v>89</v>
      </c>
      <c r="I51" s="3" t="s">
        <v>21</v>
      </c>
      <c r="J51" s="15">
        <v>0</v>
      </c>
      <c r="K51" s="15">
        <v>1</v>
      </c>
      <c r="L51" s="15">
        <v>0</v>
      </c>
      <c r="M51" s="15">
        <v>0</v>
      </c>
      <c r="N51" s="15">
        <v>0</v>
      </c>
      <c r="O51" s="15">
        <v>0</v>
      </c>
      <c r="P51" s="15">
        <v>15</v>
      </c>
      <c r="Q51" s="15">
        <f>SUM(K51:P51)</f>
        <v>16</v>
      </c>
      <c r="R51" s="16">
        <v>2021</v>
      </c>
    </row>
    <row r="52" spans="1:18" ht="50.25" customHeight="1" thickBot="1">
      <c r="A52" s="25" t="s">
        <v>64</v>
      </c>
      <c r="B52" s="25">
        <v>1</v>
      </c>
      <c r="C52" s="20">
        <v>1</v>
      </c>
      <c r="D52" s="20">
        <v>2</v>
      </c>
      <c r="E52" s="20">
        <v>0</v>
      </c>
      <c r="F52" s="20">
        <v>2</v>
      </c>
      <c r="G52" s="20"/>
      <c r="H52" s="11" t="s">
        <v>81</v>
      </c>
      <c r="I52" s="5" t="s">
        <v>35</v>
      </c>
      <c r="J52" s="5" t="s">
        <v>48</v>
      </c>
      <c r="K52" s="5" t="s">
        <v>36</v>
      </c>
      <c r="L52" s="5" t="s">
        <v>36</v>
      </c>
      <c r="M52" s="5" t="s">
        <v>36</v>
      </c>
      <c r="N52" s="5" t="s">
        <v>36</v>
      </c>
      <c r="O52" s="5" t="s">
        <v>36</v>
      </c>
      <c r="P52" s="5" t="s">
        <v>36</v>
      </c>
      <c r="Q52" s="5" t="s">
        <v>36</v>
      </c>
      <c r="R52" s="12">
        <v>2021</v>
      </c>
    </row>
    <row r="53" spans="1:18" ht="36.75" customHeight="1" thickBot="1">
      <c r="A53" s="25" t="s">
        <v>64</v>
      </c>
      <c r="B53" s="25">
        <v>1</v>
      </c>
      <c r="C53" s="20">
        <v>1</v>
      </c>
      <c r="D53" s="20">
        <v>2</v>
      </c>
      <c r="E53" s="20">
        <v>0</v>
      </c>
      <c r="F53" s="20">
        <v>2</v>
      </c>
      <c r="G53" s="20"/>
      <c r="H53" s="11" t="s">
        <v>45</v>
      </c>
      <c r="I53" s="2" t="s">
        <v>21</v>
      </c>
      <c r="J53" s="3">
        <v>0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f>SUM(J53:P53)</f>
        <v>6</v>
      </c>
      <c r="R53" s="16">
        <v>2021</v>
      </c>
    </row>
    <row r="54" spans="1:18" ht="42" customHeight="1" thickBot="1">
      <c r="A54" s="25" t="s">
        <v>64</v>
      </c>
      <c r="B54" s="25">
        <v>1</v>
      </c>
      <c r="C54" s="20">
        <v>2</v>
      </c>
      <c r="D54" s="20">
        <v>0</v>
      </c>
      <c r="E54" s="20">
        <v>0</v>
      </c>
      <c r="F54" s="20">
        <v>0</v>
      </c>
      <c r="G54" s="20">
        <v>3</v>
      </c>
      <c r="H54" s="10" t="s">
        <v>29</v>
      </c>
      <c r="I54" s="5" t="s">
        <v>17</v>
      </c>
      <c r="J54" s="7">
        <f aca="true" t="shared" si="8" ref="J54:P54">J55+J64</f>
        <v>8439.1</v>
      </c>
      <c r="K54" s="7">
        <f t="shared" si="8"/>
        <v>1312.8</v>
      </c>
      <c r="L54" s="7">
        <f t="shared" si="8"/>
        <v>600</v>
      </c>
      <c r="M54" s="7">
        <f t="shared" si="8"/>
        <v>600</v>
      </c>
      <c r="N54" s="7">
        <f t="shared" si="8"/>
        <v>600</v>
      </c>
      <c r="O54" s="7">
        <f t="shared" si="8"/>
        <v>600</v>
      </c>
      <c r="P54" s="7">
        <f t="shared" si="8"/>
        <v>600</v>
      </c>
      <c r="Q54" s="7">
        <f>SUM(K54:P54)</f>
        <v>4312.8</v>
      </c>
      <c r="R54" s="8">
        <v>2021</v>
      </c>
    </row>
    <row r="55" spans="1:18" ht="72.75" customHeight="1" thickBot="1">
      <c r="A55" s="25" t="s">
        <v>64</v>
      </c>
      <c r="B55" s="25">
        <v>1</v>
      </c>
      <c r="C55" s="20">
        <v>2</v>
      </c>
      <c r="D55" s="20">
        <v>1</v>
      </c>
      <c r="E55" s="20">
        <v>0</v>
      </c>
      <c r="F55" s="20">
        <v>0</v>
      </c>
      <c r="G55" s="20">
        <v>3</v>
      </c>
      <c r="H55" s="10" t="s">
        <v>47</v>
      </c>
      <c r="I55" s="5" t="s">
        <v>17</v>
      </c>
      <c r="J55" s="7">
        <f>J60</f>
        <v>5652.8</v>
      </c>
      <c r="K55" s="7">
        <f>K60</f>
        <v>119.3</v>
      </c>
      <c r="L55" s="7">
        <f>L60</f>
        <v>0</v>
      </c>
      <c r="M55" s="7">
        <v>0</v>
      </c>
      <c r="N55" s="7">
        <v>0</v>
      </c>
      <c r="O55" s="7">
        <v>0</v>
      </c>
      <c r="P55" s="7">
        <v>0</v>
      </c>
      <c r="Q55" s="7">
        <f>SUM(K55:P55)</f>
        <v>119.3</v>
      </c>
      <c r="R55" s="8">
        <v>2021</v>
      </c>
    </row>
    <row r="56" spans="1:18" ht="85.5" customHeight="1" thickBot="1">
      <c r="A56" s="25" t="s">
        <v>64</v>
      </c>
      <c r="B56" s="25">
        <v>1</v>
      </c>
      <c r="C56" s="20">
        <v>2</v>
      </c>
      <c r="D56" s="20">
        <v>1</v>
      </c>
      <c r="E56" s="20">
        <v>0</v>
      </c>
      <c r="F56" s="20">
        <v>0</v>
      </c>
      <c r="G56" s="20"/>
      <c r="H56" s="11" t="s">
        <v>58</v>
      </c>
      <c r="I56" s="5" t="s">
        <v>30</v>
      </c>
      <c r="J56" s="12">
        <v>92</v>
      </c>
      <c r="K56" s="12">
        <v>92</v>
      </c>
      <c r="L56" s="12">
        <v>92</v>
      </c>
      <c r="M56" s="12">
        <v>92</v>
      </c>
      <c r="N56" s="12">
        <v>92</v>
      </c>
      <c r="O56" s="12">
        <v>92</v>
      </c>
      <c r="P56" s="12">
        <v>92</v>
      </c>
      <c r="Q56" s="12">
        <v>92</v>
      </c>
      <c r="R56" s="12">
        <v>2021</v>
      </c>
    </row>
    <row r="57" spans="1:18" ht="84" customHeight="1" thickBot="1">
      <c r="A57" s="25" t="s">
        <v>64</v>
      </c>
      <c r="B57" s="25">
        <v>1</v>
      </c>
      <c r="C57" s="20">
        <v>2</v>
      </c>
      <c r="D57" s="20">
        <v>1</v>
      </c>
      <c r="E57" s="20">
        <v>0</v>
      </c>
      <c r="F57" s="20">
        <v>0</v>
      </c>
      <c r="G57" s="20"/>
      <c r="H57" s="11" t="s">
        <v>59</v>
      </c>
      <c r="I57" s="5" t="s">
        <v>30</v>
      </c>
      <c r="J57" s="12">
        <v>90</v>
      </c>
      <c r="K57" s="12">
        <v>91</v>
      </c>
      <c r="L57" s="12">
        <v>91</v>
      </c>
      <c r="M57" s="12">
        <v>91</v>
      </c>
      <c r="N57" s="12">
        <v>91</v>
      </c>
      <c r="O57" s="12">
        <v>91</v>
      </c>
      <c r="P57" s="12">
        <v>91</v>
      </c>
      <c r="Q57" s="12">
        <v>91</v>
      </c>
      <c r="R57" s="12">
        <v>2021</v>
      </c>
    </row>
    <row r="58" spans="1:18" ht="86.25" customHeight="1" thickBot="1">
      <c r="A58" s="25" t="s">
        <v>64</v>
      </c>
      <c r="B58" s="25">
        <v>1</v>
      </c>
      <c r="C58" s="20">
        <v>2</v>
      </c>
      <c r="D58" s="20">
        <v>1</v>
      </c>
      <c r="E58" s="20">
        <v>0</v>
      </c>
      <c r="F58" s="20">
        <v>0</v>
      </c>
      <c r="G58" s="20"/>
      <c r="H58" s="11" t="s">
        <v>60</v>
      </c>
      <c r="I58" s="5" t="s">
        <v>30</v>
      </c>
      <c r="J58" s="12">
        <v>80</v>
      </c>
      <c r="K58" s="12">
        <v>85</v>
      </c>
      <c r="L58" s="12">
        <v>85</v>
      </c>
      <c r="M58" s="12">
        <v>85</v>
      </c>
      <c r="N58" s="12">
        <v>85</v>
      </c>
      <c r="O58" s="12">
        <v>85</v>
      </c>
      <c r="P58" s="12">
        <v>85</v>
      </c>
      <c r="Q58" s="12">
        <v>85</v>
      </c>
      <c r="R58" s="12">
        <v>2021</v>
      </c>
    </row>
    <row r="59" spans="1:18" ht="54" customHeight="1" thickBot="1">
      <c r="A59" s="25" t="s">
        <v>64</v>
      </c>
      <c r="B59" s="25">
        <v>1</v>
      </c>
      <c r="C59" s="20">
        <v>2</v>
      </c>
      <c r="D59" s="20">
        <v>1</v>
      </c>
      <c r="E59" s="20">
        <v>0</v>
      </c>
      <c r="F59" s="20">
        <v>1</v>
      </c>
      <c r="G59" s="20"/>
      <c r="H59" s="11" t="s">
        <v>52</v>
      </c>
      <c r="I59" s="2" t="s">
        <v>17</v>
      </c>
      <c r="J59" s="32">
        <f aca="true" t="shared" si="9" ref="J59:P59">J60</f>
        <v>5652.8</v>
      </c>
      <c r="K59" s="32">
        <f t="shared" si="9"/>
        <v>119.3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14">
        <f>SUM(K59:P59)</f>
        <v>119.3</v>
      </c>
      <c r="R59" s="12">
        <v>2016</v>
      </c>
    </row>
    <row r="60" spans="1:18" ht="24.75" customHeight="1" thickBot="1">
      <c r="A60" s="25" t="s">
        <v>64</v>
      </c>
      <c r="B60" s="25">
        <v>1</v>
      </c>
      <c r="C60" s="20">
        <v>2</v>
      </c>
      <c r="D60" s="20">
        <v>1</v>
      </c>
      <c r="E60" s="20">
        <v>0</v>
      </c>
      <c r="F60" s="20">
        <v>1</v>
      </c>
      <c r="G60" s="20">
        <v>3</v>
      </c>
      <c r="H60" s="11" t="s">
        <v>49</v>
      </c>
      <c r="I60" s="2" t="s">
        <v>17</v>
      </c>
      <c r="J60" s="32">
        <v>5652.8</v>
      </c>
      <c r="K60" s="14">
        <v>119.3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f>SUM(K60:P60)</f>
        <v>119.3</v>
      </c>
      <c r="R60" s="16">
        <v>2016</v>
      </c>
    </row>
    <row r="61" spans="1:18" ht="32.25" thickBot="1">
      <c r="A61" s="25" t="s">
        <v>64</v>
      </c>
      <c r="B61" s="25">
        <v>1</v>
      </c>
      <c r="C61" s="20">
        <v>2</v>
      </c>
      <c r="D61" s="20">
        <v>1</v>
      </c>
      <c r="E61" s="20">
        <v>0</v>
      </c>
      <c r="F61" s="20">
        <v>1</v>
      </c>
      <c r="G61" s="20"/>
      <c r="H61" s="13" t="s">
        <v>38</v>
      </c>
      <c r="I61" s="3" t="s">
        <v>21</v>
      </c>
      <c r="J61" s="15">
        <v>318</v>
      </c>
      <c r="K61" s="15">
        <v>8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f>SUM(K61:P61)</f>
        <v>8</v>
      </c>
      <c r="R61" s="16">
        <v>2016</v>
      </c>
    </row>
    <row r="62" spans="1:18" ht="66" customHeight="1" thickBot="1">
      <c r="A62" s="25" t="s">
        <v>64</v>
      </c>
      <c r="B62" s="25">
        <v>1</v>
      </c>
      <c r="C62" s="20">
        <v>2</v>
      </c>
      <c r="D62" s="20">
        <v>1</v>
      </c>
      <c r="E62" s="20">
        <v>0</v>
      </c>
      <c r="F62" s="20">
        <v>2</v>
      </c>
      <c r="G62" s="17"/>
      <c r="H62" s="11" t="s">
        <v>82</v>
      </c>
      <c r="I62" s="3" t="s">
        <v>35</v>
      </c>
      <c r="J62" s="5" t="s">
        <v>36</v>
      </c>
      <c r="K62" s="5" t="s">
        <v>36</v>
      </c>
      <c r="L62" s="5" t="s">
        <v>36</v>
      </c>
      <c r="M62" s="5" t="s">
        <v>36</v>
      </c>
      <c r="N62" s="5" t="s">
        <v>36</v>
      </c>
      <c r="O62" s="5" t="s">
        <v>36</v>
      </c>
      <c r="P62" s="5" t="s">
        <v>36</v>
      </c>
      <c r="Q62" s="5" t="s">
        <v>36</v>
      </c>
      <c r="R62" s="12">
        <v>2021</v>
      </c>
    </row>
    <row r="63" spans="1:18" ht="64.5" customHeight="1" thickBot="1">
      <c r="A63" s="25" t="s">
        <v>64</v>
      </c>
      <c r="B63" s="25">
        <v>1</v>
      </c>
      <c r="C63" s="20">
        <v>2</v>
      </c>
      <c r="D63" s="20">
        <v>1</v>
      </c>
      <c r="E63" s="20">
        <v>0</v>
      </c>
      <c r="F63" s="20">
        <v>2</v>
      </c>
      <c r="G63" s="21"/>
      <c r="H63" s="13" t="s">
        <v>31</v>
      </c>
      <c r="I63" s="3" t="s">
        <v>30</v>
      </c>
      <c r="J63" s="51">
        <v>100</v>
      </c>
      <c r="K63" s="51">
        <v>100</v>
      </c>
      <c r="L63" s="51">
        <v>100</v>
      </c>
      <c r="M63" s="51">
        <v>100</v>
      </c>
      <c r="N63" s="51">
        <v>100</v>
      </c>
      <c r="O63" s="51">
        <v>100</v>
      </c>
      <c r="P63" s="51">
        <v>100</v>
      </c>
      <c r="Q63" s="51">
        <v>100</v>
      </c>
      <c r="R63" s="16">
        <v>2021</v>
      </c>
    </row>
    <row r="64" spans="1:18" ht="71.25" customHeight="1" thickBot="1">
      <c r="A64" s="25" t="s">
        <v>64</v>
      </c>
      <c r="B64" s="25">
        <v>1</v>
      </c>
      <c r="C64" s="20">
        <v>2</v>
      </c>
      <c r="D64" s="20">
        <v>2</v>
      </c>
      <c r="E64" s="20">
        <v>0</v>
      </c>
      <c r="F64" s="20">
        <v>0</v>
      </c>
      <c r="G64" s="21">
        <v>3</v>
      </c>
      <c r="H64" s="10" t="s">
        <v>46</v>
      </c>
      <c r="I64" s="5" t="s">
        <v>17</v>
      </c>
      <c r="J64" s="14">
        <f>J68</f>
        <v>2786.3</v>
      </c>
      <c r="K64" s="14">
        <v>1193.5</v>
      </c>
      <c r="L64" s="14">
        <v>600</v>
      </c>
      <c r="M64" s="14">
        <v>600</v>
      </c>
      <c r="N64" s="14">
        <v>600</v>
      </c>
      <c r="O64" s="14">
        <v>600</v>
      </c>
      <c r="P64" s="14">
        <v>600</v>
      </c>
      <c r="Q64" s="14">
        <f>SUM(K64:P64)</f>
        <v>4193.5</v>
      </c>
      <c r="R64" s="16">
        <v>2021</v>
      </c>
    </row>
    <row r="65" spans="1:18" ht="99" customHeight="1" thickBot="1">
      <c r="A65" s="25" t="s">
        <v>64</v>
      </c>
      <c r="B65" s="25">
        <v>1</v>
      </c>
      <c r="C65" s="20">
        <v>2</v>
      </c>
      <c r="D65" s="20">
        <v>2</v>
      </c>
      <c r="E65" s="20">
        <v>0</v>
      </c>
      <c r="F65" s="20">
        <v>0</v>
      </c>
      <c r="G65" s="17"/>
      <c r="H65" s="11" t="s">
        <v>61</v>
      </c>
      <c r="I65" s="5" t="s">
        <v>30</v>
      </c>
      <c r="J65" s="8">
        <v>45</v>
      </c>
      <c r="K65" s="8">
        <v>50</v>
      </c>
      <c r="L65" s="8">
        <v>52</v>
      </c>
      <c r="M65" s="8">
        <v>54</v>
      </c>
      <c r="N65" s="8">
        <v>56</v>
      </c>
      <c r="O65" s="8">
        <v>58</v>
      </c>
      <c r="P65" s="8">
        <v>60</v>
      </c>
      <c r="Q65" s="12">
        <v>60</v>
      </c>
      <c r="R65" s="12">
        <v>2021</v>
      </c>
    </row>
    <row r="66" spans="1:18" ht="100.5" customHeight="1" thickBot="1">
      <c r="A66" s="25" t="s">
        <v>64</v>
      </c>
      <c r="B66" s="25">
        <v>1</v>
      </c>
      <c r="C66" s="20">
        <v>2</v>
      </c>
      <c r="D66" s="20">
        <v>2</v>
      </c>
      <c r="E66" s="20">
        <v>0</v>
      </c>
      <c r="F66" s="20">
        <v>0</v>
      </c>
      <c r="G66" s="21"/>
      <c r="H66" s="11" t="s">
        <v>62</v>
      </c>
      <c r="I66" s="5" t="s">
        <v>30</v>
      </c>
      <c r="J66" s="51">
        <v>35</v>
      </c>
      <c r="K66" s="51">
        <v>40</v>
      </c>
      <c r="L66" s="51">
        <v>43</v>
      </c>
      <c r="M66" s="51">
        <v>45</v>
      </c>
      <c r="N66" s="51">
        <v>47</v>
      </c>
      <c r="O66" s="51">
        <v>50</v>
      </c>
      <c r="P66" s="51">
        <v>52</v>
      </c>
      <c r="Q66" s="12">
        <v>52</v>
      </c>
      <c r="R66" s="12">
        <v>2021</v>
      </c>
    </row>
    <row r="67" spans="1:18" ht="96.75" customHeight="1" thickBot="1">
      <c r="A67" s="25" t="s">
        <v>64</v>
      </c>
      <c r="B67" s="25">
        <v>1</v>
      </c>
      <c r="C67" s="20">
        <v>2</v>
      </c>
      <c r="D67" s="20">
        <v>2</v>
      </c>
      <c r="E67" s="20">
        <v>0</v>
      </c>
      <c r="F67" s="20">
        <v>0</v>
      </c>
      <c r="G67" s="21"/>
      <c r="H67" s="11" t="s">
        <v>63</v>
      </c>
      <c r="I67" s="5" t="s">
        <v>30</v>
      </c>
      <c r="J67" s="51">
        <v>82</v>
      </c>
      <c r="K67" s="51">
        <v>85</v>
      </c>
      <c r="L67" s="51">
        <v>88</v>
      </c>
      <c r="M67" s="51">
        <v>89</v>
      </c>
      <c r="N67" s="51">
        <v>90</v>
      </c>
      <c r="O67" s="51">
        <v>91</v>
      </c>
      <c r="P67" s="51">
        <v>92</v>
      </c>
      <c r="Q67" s="12">
        <v>92</v>
      </c>
      <c r="R67" s="12">
        <v>2021</v>
      </c>
    </row>
    <row r="68" spans="1:18" ht="48" thickBot="1">
      <c r="A68" s="25" t="s">
        <v>64</v>
      </c>
      <c r="B68" s="25">
        <v>1</v>
      </c>
      <c r="C68" s="20">
        <v>2</v>
      </c>
      <c r="D68" s="20">
        <v>2</v>
      </c>
      <c r="E68" s="20">
        <v>0</v>
      </c>
      <c r="F68" s="20">
        <v>1</v>
      </c>
      <c r="G68" s="21">
        <v>3</v>
      </c>
      <c r="H68" s="11" t="s">
        <v>53</v>
      </c>
      <c r="I68" s="2" t="s">
        <v>17</v>
      </c>
      <c r="J68" s="52">
        <v>2786.3</v>
      </c>
      <c r="K68" s="52">
        <v>1193.5</v>
      </c>
      <c r="L68" s="52">
        <v>600</v>
      </c>
      <c r="M68" s="52">
        <v>600</v>
      </c>
      <c r="N68" s="52">
        <v>600</v>
      </c>
      <c r="O68" s="52">
        <v>600</v>
      </c>
      <c r="P68" s="52">
        <v>600</v>
      </c>
      <c r="Q68" s="14">
        <f>SUM(K68:P68)</f>
        <v>4193.5</v>
      </c>
      <c r="R68" s="12">
        <v>2021</v>
      </c>
    </row>
    <row r="69" spans="1:18" ht="32.25" thickBot="1">
      <c r="A69" s="25" t="s">
        <v>64</v>
      </c>
      <c r="B69" s="25">
        <v>1</v>
      </c>
      <c r="C69" s="20">
        <v>2</v>
      </c>
      <c r="D69" s="20">
        <v>2</v>
      </c>
      <c r="E69" s="20">
        <v>0</v>
      </c>
      <c r="F69" s="20">
        <v>1</v>
      </c>
      <c r="G69" s="21"/>
      <c r="H69" s="13" t="s">
        <v>32</v>
      </c>
      <c r="I69" s="3" t="s">
        <v>21</v>
      </c>
      <c r="J69" s="16">
        <v>660</v>
      </c>
      <c r="K69" s="16">
        <v>198</v>
      </c>
      <c r="L69" s="16">
        <v>95</v>
      </c>
      <c r="M69" s="16">
        <v>87</v>
      </c>
      <c r="N69" s="16">
        <v>80</v>
      </c>
      <c r="O69" s="16">
        <v>74</v>
      </c>
      <c r="P69" s="16">
        <v>68</v>
      </c>
      <c r="Q69" s="16">
        <f>SUM(K69:P69)</f>
        <v>602</v>
      </c>
      <c r="R69" s="12">
        <v>2021</v>
      </c>
    </row>
    <row r="70" spans="1:18" ht="32.25" thickBot="1">
      <c r="A70" s="25" t="s">
        <v>64</v>
      </c>
      <c r="B70" s="25">
        <v>1</v>
      </c>
      <c r="C70" s="20">
        <v>2</v>
      </c>
      <c r="D70" s="20">
        <v>2</v>
      </c>
      <c r="E70" s="20">
        <v>0</v>
      </c>
      <c r="F70" s="20">
        <v>1</v>
      </c>
      <c r="G70" s="21"/>
      <c r="H70" s="13" t="s">
        <v>33</v>
      </c>
      <c r="I70" s="3" t="s">
        <v>21</v>
      </c>
      <c r="J70" s="16">
        <v>678</v>
      </c>
      <c r="K70" s="16">
        <v>199</v>
      </c>
      <c r="L70" s="16">
        <v>94</v>
      </c>
      <c r="M70" s="16">
        <v>87</v>
      </c>
      <c r="N70" s="16">
        <v>80</v>
      </c>
      <c r="O70" s="16">
        <v>73</v>
      </c>
      <c r="P70" s="16">
        <v>68</v>
      </c>
      <c r="Q70" s="16">
        <f>SUM(K70:P70)</f>
        <v>601</v>
      </c>
      <c r="R70" s="12">
        <v>2021</v>
      </c>
    </row>
    <row r="71" spans="1:18" ht="37.5" customHeight="1" thickBot="1">
      <c r="A71" s="25" t="s">
        <v>64</v>
      </c>
      <c r="B71" s="25">
        <v>1</v>
      </c>
      <c r="C71" s="20">
        <v>2</v>
      </c>
      <c r="D71" s="20">
        <v>2</v>
      </c>
      <c r="E71" s="20">
        <v>0</v>
      </c>
      <c r="F71" s="20">
        <v>1</v>
      </c>
      <c r="G71" s="21"/>
      <c r="H71" s="13" t="s">
        <v>34</v>
      </c>
      <c r="I71" s="3" t="s">
        <v>21</v>
      </c>
      <c r="J71" s="15">
        <v>129</v>
      </c>
      <c r="K71" s="15">
        <v>198</v>
      </c>
      <c r="L71" s="15">
        <v>100</v>
      </c>
      <c r="M71" s="15">
        <v>100</v>
      </c>
      <c r="N71" s="15">
        <v>100</v>
      </c>
      <c r="O71" s="15">
        <v>100</v>
      </c>
      <c r="P71" s="15">
        <v>100</v>
      </c>
      <c r="Q71" s="16">
        <f>SUM(K71:P71)</f>
        <v>698</v>
      </c>
      <c r="R71" s="12">
        <v>2021</v>
      </c>
    </row>
    <row r="72" spans="1:18" ht="68.25" customHeight="1" thickBot="1">
      <c r="A72" s="25" t="s">
        <v>64</v>
      </c>
      <c r="B72" s="25">
        <v>1</v>
      </c>
      <c r="C72" s="20">
        <v>2</v>
      </c>
      <c r="D72" s="20">
        <v>2</v>
      </c>
      <c r="E72" s="20">
        <v>0</v>
      </c>
      <c r="F72" s="20">
        <v>2</v>
      </c>
      <c r="G72" s="21"/>
      <c r="H72" s="11" t="s">
        <v>83</v>
      </c>
      <c r="I72" s="5" t="s">
        <v>35</v>
      </c>
      <c r="J72" s="5" t="s">
        <v>36</v>
      </c>
      <c r="K72" s="5" t="s">
        <v>36</v>
      </c>
      <c r="L72" s="5" t="s">
        <v>36</v>
      </c>
      <c r="M72" s="5" t="s">
        <v>36</v>
      </c>
      <c r="N72" s="5" t="s">
        <v>36</v>
      </c>
      <c r="O72" s="5" t="s">
        <v>36</v>
      </c>
      <c r="P72" s="5" t="s">
        <v>36</v>
      </c>
      <c r="Q72" s="5" t="s">
        <v>36</v>
      </c>
      <c r="R72" s="12">
        <v>2021</v>
      </c>
    </row>
    <row r="73" spans="1:18" ht="67.5" customHeight="1" thickBot="1">
      <c r="A73" s="25" t="s">
        <v>64</v>
      </c>
      <c r="B73" s="20">
        <v>1</v>
      </c>
      <c r="C73" s="20">
        <v>2</v>
      </c>
      <c r="D73" s="20">
        <v>2</v>
      </c>
      <c r="E73" s="20">
        <v>0</v>
      </c>
      <c r="F73" s="20">
        <v>2</v>
      </c>
      <c r="G73" s="21"/>
      <c r="H73" s="13" t="s">
        <v>51</v>
      </c>
      <c r="I73" s="3" t="s">
        <v>30</v>
      </c>
      <c r="J73" s="51">
        <v>100</v>
      </c>
      <c r="K73" s="51">
        <v>100</v>
      </c>
      <c r="L73" s="51">
        <v>100</v>
      </c>
      <c r="M73" s="51">
        <v>100</v>
      </c>
      <c r="N73" s="51">
        <v>100</v>
      </c>
      <c r="O73" s="51">
        <v>100</v>
      </c>
      <c r="P73" s="51">
        <v>100</v>
      </c>
      <c r="Q73" s="51">
        <v>100</v>
      </c>
      <c r="R73" s="16">
        <v>2021</v>
      </c>
    </row>
    <row r="74" ht="36" customHeight="1"/>
    <row r="75" spans="1:17" ht="15.75">
      <c r="A75" s="26" t="s">
        <v>91</v>
      </c>
      <c r="H75" s="53"/>
      <c r="J75" s="24"/>
      <c r="K75" s="24"/>
      <c r="L75" s="24"/>
      <c r="M75" s="24"/>
      <c r="N75" s="24"/>
      <c r="O75" s="24"/>
      <c r="P75" s="24"/>
      <c r="Q75" s="24"/>
    </row>
    <row r="76" spans="1:8" ht="15.75">
      <c r="A76" s="26" t="s">
        <v>92</v>
      </c>
      <c r="H76" s="53"/>
    </row>
    <row r="77" spans="8:16" ht="15.75">
      <c r="H77" s="53"/>
      <c r="L77" s="29"/>
      <c r="M77" s="29"/>
      <c r="N77" s="29"/>
      <c r="O77" s="29"/>
      <c r="P77" s="29"/>
    </row>
    <row r="78" spans="12:16" ht="15">
      <c r="L78" s="29"/>
      <c r="M78" s="29"/>
      <c r="N78" s="29"/>
      <c r="O78" s="29"/>
      <c r="P78" s="29"/>
    </row>
  </sheetData>
  <sheetProtection/>
  <mergeCells count="15">
    <mergeCell ref="C7:C9"/>
    <mergeCell ref="D7:D9"/>
    <mergeCell ref="E7:F9"/>
    <mergeCell ref="H7:H9"/>
    <mergeCell ref="G7:G9"/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</mergeCells>
  <printOptions horizontalCentered="1"/>
  <pageMargins left="0.1968503937007874" right="0.1968503937007874" top="0.5511811023622047" bottom="0.5511811023622047" header="0.31496062992125984" footer="0.31496062992125984"/>
  <pageSetup fitToHeight="8" horizontalDpi="600" verticalDpi="600" orientation="landscape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nikitinskaya</cp:lastModifiedBy>
  <cp:lastPrinted>2016-10-04T07:20:33Z</cp:lastPrinted>
  <dcterms:created xsi:type="dcterms:W3CDTF">2013-08-06T05:36:48Z</dcterms:created>
  <dcterms:modified xsi:type="dcterms:W3CDTF">2016-11-16T13:25:00Z</dcterms:modified>
  <cp:category/>
  <cp:version/>
  <cp:contentType/>
  <cp:contentStatus/>
</cp:coreProperties>
</file>