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11040" activeTab="0"/>
  </bookViews>
  <sheets>
    <sheet name="Прил.№4" sheetId="1" r:id="rId1"/>
  </sheets>
  <definedNames>
    <definedName name="_xlnm.Print_Titles" localSheetId="0">'Прил.№4'!$16:$19</definedName>
  </definedNames>
  <calcPr fullCalcOnLoad="1"/>
</workbook>
</file>

<file path=xl/sharedStrings.xml><?xml version="1.0" encoding="utf-8"?>
<sst xmlns="http://schemas.openxmlformats.org/spreadsheetml/2006/main" count="253" uniqueCount="91">
  <si>
    <t>Цели программы, задачи  подпрограммы, мероприятия подпрограммы, административные мероприятия  и их показатели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</si>
  <si>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</si>
  <si>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</si>
  <si>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</si>
  <si>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</si>
  <si>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тыс.руб.</t>
  </si>
  <si>
    <t>процент</t>
  </si>
  <si>
    <t>единиц</t>
  </si>
  <si>
    <t>Показатель 2 «Количество сформированных земельных участков»</t>
  </si>
  <si>
    <t>Показатель 1 «Внесение изменений в устав  муниципальных унитарных предприятий по увеличению уставного фонда»</t>
  </si>
  <si>
    <t>Показатель 1 «Количество договоров на предоставление субсидий муниципальным унитарным предприятиям на восстановление платежеспособности»</t>
  </si>
  <si>
    <t>Ответственный исполнитель</t>
  </si>
  <si>
    <t>Комитет по управлению муниципальным имуществом и земельным отношениям Администрации Северодвинска</t>
  </si>
  <si>
    <t>Мероприятие (подпрограмма или административное)</t>
  </si>
  <si>
    <t>Программа</t>
  </si>
  <si>
    <t>да/нет</t>
  </si>
  <si>
    <t>да</t>
  </si>
  <si>
    <t>м2</t>
  </si>
  <si>
    <t>Подпрограмма:  «Управление муниципальной собственностью Северодвинска»</t>
  </si>
  <si>
    <t>кв.метров</t>
  </si>
  <si>
    <t>(да/нет)</t>
  </si>
  <si>
    <t>Источник финансирования</t>
  </si>
  <si>
    <t>Показатель 1 «Количество отчетности муниципальных предприятий и АО за использование муниципального имущества»</t>
  </si>
  <si>
    <t>Характеристика муниципальной программы</t>
  </si>
  <si>
    <t>Показатель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</si>
  <si>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Обеспечивающая подпрограмма</t>
  </si>
  <si>
    <t>Показатель 1 «Количество публикаций в прессе и телепередач»</t>
  </si>
  <si>
    <t>Задача 1 «Оптимизация состава и осуществление управления муниципальным имуществом»</t>
  </si>
  <si>
    <t>тел. 58-23-22</t>
  </si>
  <si>
    <t>Показатель 1 «Количество договоров на оценку рыночной стоимости, инвентаризации объекта недвижимости»</t>
  </si>
  <si>
    <t>Показатель 1 «Количество (соглашений) договоров, заключенных с собственником жилого помещения»</t>
  </si>
  <si>
    <t>Показатель 1 «Количество бесхозяйного имущества, поставленного на реестровый учет в текущем периоде»</t>
  </si>
  <si>
    <t>Показатель 2 «Количество имущества, выбывшего с реестрового учета  по прогнозному плану в текущем периоде»</t>
  </si>
  <si>
    <t>Показатель 2 «Количество земельных участков, предоставленных путем проведения торгов (аукционов)»</t>
  </si>
  <si>
    <t>Показатель 1 «Оценка рыночной стоимости земельных участков»</t>
  </si>
  <si>
    <t>Показатель  «Количество выставленных претензий»</t>
  </si>
  <si>
    <t>к муниципальной программе</t>
  </si>
  <si>
    <t xml:space="preserve">утвержденной  постановлением </t>
  </si>
  <si>
    <t>Администрации Северодвинска</t>
  </si>
  <si>
    <t>Приложение 4</t>
  </si>
  <si>
    <t>Единица  измерения</t>
  </si>
  <si>
    <t>Задача 3 «Развитие инфраструктуры земельных ресурсов»</t>
  </si>
  <si>
    <t xml:space="preserve"> Расходы на содержание  органов Администрации Северодвинска и обеспечение их функций</t>
  </si>
  <si>
    <t>Аналитический код</t>
  </si>
  <si>
    <t>Подпрограмма</t>
  </si>
  <si>
    <t>Задача подпрограммы</t>
  </si>
  <si>
    <t>V</t>
  </si>
  <si>
    <t>Местный бюджет</t>
  </si>
  <si>
    <t>Административные мероприятия</t>
  </si>
  <si>
    <t>Николаев Сергей Викторович</t>
  </si>
  <si>
    <t xml:space="preserve">«Управление муниципальным имуществом </t>
  </si>
  <si>
    <t>и земеньными ресурсами Северодвинска на 2016 – 2021 годы»,</t>
  </si>
  <si>
    <t>Цель программы</t>
  </si>
  <si>
    <t>Муниципальная программа                                «Управление муниципальным имуществом и земельными ресурсами Северодвинска на 2016 – 2021 годы»</t>
  </si>
  <si>
    <t>Цель 1 «Обеспечение  эффективности использования и распоряжения муниципальным имуществом и земельными ресурсами Северодвинска»</t>
  </si>
  <si>
    <t>Показатель 1 «Размер исполнения бюджета главного администратора доходов бюджета в соответствии с годовым плановым заданием»</t>
  </si>
  <si>
    <t>Показатель 2  «Размер исполнения бюджета по доходам от продажи (приватизации) муниципального имущества Северодвинска в соответствии с годовым плановым заданием»</t>
  </si>
  <si>
    <t>Показатель 3 «Размер исполнения бюджета по доходам от продажи земельных участков в соответствии с годовым плановым заданием»</t>
  </si>
  <si>
    <t>Показатель 4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</si>
  <si>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Показатель 1 «Количество договоров аренды муниципального имущества (в год)»</t>
  </si>
  <si>
    <t>Показатель 2 «Площадь объектов, ежегодно переданных в аренду»</t>
  </si>
  <si>
    <t>Мероприятие 1.01.«Организация и осуществление мероприятий по оценке недвижимости, признание прав и регулирование отношений по муниципальной собственности»</t>
  </si>
  <si>
    <t>Показатель 2 «Количество договоров купли-продажи муниципального имущества»</t>
  </si>
  <si>
    <r>
      <t>Мероприятие 1.02 «Осуществление</t>
    </r>
    <r>
      <rPr>
        <sz val="11"/>
        <color indexed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содержания имущества казны муниципального образования «Северодвинск»</t>
    </r>
  </si>
  <si>
    <t>Показатель 1 «Количество договоров, заключенных на содержание имущества казны»</t>
  </si>
  <si>
    <t>Мероприятие 1.03 «Осуществление мероприятий по изъятию земельных участков для муниципальных нужд путем выкупа жилых помещений у собственников»</t>
  </si>
  <si>
    <t>Административное мероприятие 1.04  «Организация учета муниципального имущества Северодвинска, в том числе реестровый учет имущества казны»</t>
  </si>
  <si>
    <t>Административное мероприятие 1.05 «Информирование граждан и юридических лиц через публикации в прессе и телепередачи по  вопросам муниципального имущества  Северодвинска в случаях, предусмотренных действующим законодательством»</t>
  </si>
  <si>
    <t>Задача 2 «Эффективное управление муниципальными унитарными предприятиями»</t>
  </si>
  <si>
    <t>Мероприятие 2.01  "Осуществление мероприятий  муниципального образования  "Северодвинск" по увеличению уставных фондов муниципальных унитарных предприятий"</t>
  </si>
  <si>
    <t>Мероприятие 2.02 «Предоставление финансовой поддержки муниципальным унитарным предприятиям Северодвинска в виде финансовой помощи в целях восстановления платежеспособности на основании решений Администрации Северодвинска»</t>
  </si>
  <si>
    <t>Показатель 1  «Количество договоров на аренду земельных участков»</t>
  </si>
  <si>
    <t>Мероприятие 3.01 «Организация и осуществление мероприятий по землеустройству и землепользованию»</t>
  </si>
  <si>
    <t>Административное мероприятие 3.02 «Осуществление мероприятий по муниципальному земельному контролю»</t>
  </si>
  <si>
    <t>Показатель 1 «Количество мероприятий по земельному контролю»</t>
  </si>
  <si>
    <t>Административное мероприятие 3.03  «Осуществление мероприятий  муниципального образования  "Северодвинск" по принятию решений о предоставлении земельного участка»</t>
  </si>
  <si>
    <t>Показатель 1 «Количество принятых решений о предоставлении земельного участка»</t>
  </si>
  <si>
    <t>Показатель 2 «Количество сформированных земельных участков для предоставления многодетным семьям»</t>
  </si>
  <si>
    <t>Административное мероприятие 3.04 «Подготовка сведений в налоговые органы по земельным участкам, признаваемым объектами налогообложения в соответствии с действующим законодательством»</t>
  </si>
  <si>
    <t>Показатель 1  «Общая площадь земельных участков, признанных объектами налогообложения в соответствии с действующим законодательством»</t>
  </si>
  <si>
    <t>Мероприятие 3.05 «Осуществление мероприятий по изъятию недвижимого имущества для муниципальных нужд»</t>
  </si>
  <si>
    <t>Показатель 1 «Количество (соглашений) договоров, заключенных с собственником недвижимого имущества»</t>
  </si>
  <si>
    <t>Обеспечение деятельности  ответственного исполнителя КУМИиЗО</t>
  </si>
  <si>
    <t>Административное мероприятие  2. 01 «Претензионная работа с должниками перед муниципальным бюджетом»</t>
  </si>
  <si>
    <t>Административное мероприятие 2. 02 «Разработка проектов муниципальных правовых и распорядительных актов органов местного самоуправления Северодвинска по вопросам управления и распоряжения имуществом, находящимся в муниципальной собственности, а также по вопросам земельных отношений»</t>
  </si>
  <si>
    <t>Показатель  «Количество разработанных проектов муниципальных правовых и распорядительных актов органов местного самоуправления Северодвинска»</t>
  </si>
  <si>
    <t>Административное мероприятие 2.03  «Размещение, ведение и обновление на официальных сайтах»</t>
  </si>
  <si>
    <t>Показатель  «Количество официальных сайтов»</t>
  </si>
  <si>
    <t xml:space="preserve"> от 23.12.2015 № 626-па</t>
  </si>
  <si>
    <t xml:space="preserve"> «Управление муниципальным имуществом и земельными ресурсами Северодвинска на 2016 – 2021 годы»</t>
  </si>
  <si>
    <t xml:space="preserve"> (в редакции от 22.05.2017 № 156  - па)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</si>
</sst>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р_._-;\-* #,##0.0_р_._-;_-* &quot;-&quot;??_р_._-;_-@_-"/>
    <numFmt numFmtId="177" formatCode="_(&quot;р.&quot;* #,##0.00_);_(&quot;р.&quot;* \(#,##0.00\);_(&quot;р.&quot;* &quot;-&quot;??_);_(@_)"/>
    <numFmt numFmtId="178" formatCode="_(&quot;р.&quot;* #,##0_);_(&quot;р.&quot;* \(#,##0\);_(&quot;р.&quot;* &quot;-&quot;_);_(@_)"/>
    <numFmt numFmtId="179" formatCode="_(* #,##0.00_);_(* \(#,##0.00\);_(* &quot;-&quot;??_);_(@_)"/>
    <numFmt numFmtId="180" formatCode="_(* #,##0_);_(* \(#,##0\);_(* &quot;-&quot;_);_(@_)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000000000"/>
    <numFmt numFmtId="185" formatCode="#,##0.0"/>
    <numFmt numFmtId="186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1" applyNumberFormat="0" applyAlignment="0" applyProtection="0"/>
    <xf numFmtId="0" fontId="32" fillId="40" borderId="2" applyNumberFormat="0" applyAlignment="0" applyProtection="0"/>
    <xf numFmtId="0" fontId="3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42" borderId="1" applyNumberFormat="0" applyAlignment="0" applyProtection="0"/>
    <xf numFmtId="0" fontId="39" fillId="0" borderId="6" applyNumberFormat="0" applyFill="0" applyAlignment="0" applyProtection="0"/>
    <xf numFmtId="0" fontId="40" fillId="43" borderId="0" applyNumberFormat="0" applyBorder="0" applyAlignment="0" applyProtection="0"/>
    <xf numFmtId="0" fontId="0" fillId="44" borderId="7" applyNumberFormat="0" applyFont="0" applyAlignment="0" applyProtection="0"/>
    <xf numFmtId="0" fontId="41" fillId="3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8" fillId="42" borderId="1" applyNumberFormat="0" applyAlignment="0" applyProtection="0"/>
    <xf numFmtId="0" fontId="41" fillId="39" borderId="8" applyNumberFormat="0" applyAlignment="0" applyProtection="0"/>
    <xf numFmtId="0" fontId="31" fillId="3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2" fillId="40" borderId="2" applyNumberFormat="0" applyAlignment="0" applyProtection="0"/>
    <xf numFmtId="0" fontId="42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30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44" borderId="7" applyNumberFormat="0" applyFont="0" applyAlignment="0" applyProtection="0"/>
    <xf numFmtId="9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4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4" fontId="4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3" fontId="3" fillId="0" borderId="10" xfId="99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99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43" fontId="9" fillId="0" borderId="10" xfId="0" applyNumberFormat="1" applyFont="1" applyFill="1" applyBorder="1" applyAlignment="1">
      <alignment horizontal="center" vertical="center" wrapText="1"/>
    </xf>
    <xf numFmtId="43" fontId="3" fillId="0" borderId="10" xfId="99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43" fontId="9" fillId="0" borderId="10" xfId="99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4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3" fontId="6" fillId="0" borderId="0" xfId="0" applyNumberFormat="1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81" fontId="5" fillId="0" borderId="10" xfId="99" applyNumberFormat="1" applyFont="1" applyBorder="1" applyAlignment="1">
      <alignment horizontal="center" vertical="center" wrapText="1"/>
    </xf>
    <xf numFmtId="43" fontId="5" fillId="0" borderId="10" xfId="99" applyNumberFormat="1" applyFont="1" applyBorder="1" applyAlignment="1">
      <alignment horizontal="center" vertical="center" wrapText="1"/>
    </xf>
    <xf numFmtId="43" fontId="0" fillId="0" borderId="0" xfId="0" applyNumberFormat="1" applyFont="1" applyAlignment="1">
      <alignment horizontal="left" vertical="center"/>
    </xf>
    <xf numFmtId="175" fontId="3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49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0" fontId="50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="75" zoomScaleNormal="75" zoomScalePageLayoutView="0" workbookViewId="0" topLeftCell="A1">
      <selection activeCell="M4" sqref="M4"/>
    </sheetView>
  </sheetViews>
  <sheetFormatPr defaultColWidth="37.57421875" defaultRowHeight="15"/>
  <cols>
    <col min="1" max="1" width="5.140625" style="19" customWidth="1"/>
    <col min="2" max="2" width="7.57421875" style="19" customWidth="1"/>
    <col min="3" max="3" width="6.421875" style="19" customWidth="1"/>
    <col min="4" max="5" width="7.140625" style="19" customWidth="1"/>
    <col min="6" max="6" width="12.28125" style="19" customWidth="1"/>
    <col min="7" max="7" width="6.00390625" style="1" customWidth="1"/>
    <col min="8" max="8" width="50.7109375" style="15" customWidth="1"/>
    <col min="9" max="9" width="11.421875" style="1" customWidth="1"/>
    <col min="10" max="10" width="13.7109375" style="0" bestFit="1" customWidth="1"/>
    <col min="11" max="11" width="13.421875" style="16" customWidth="1"/>
    <col min="12" max="15" width="13.421875" style="0" customWidth="1"/>
    <col min="16" max="16" width="14.28125" style="0" customWidth="1"/>
    <col min="17" max="17" width="13.00390625" style="0" customWidth="1"/>
  </cols>
  <sheetData>
    <row r="1" spans="11:17" ht="15.75">
      <c r="K1" s="73"/>
      <c r="L1" s="23"/>
      <c r="M1" s="23" t="s">
        <v>39</v>
      </c>
      <c r="N1" s="23"/>
      <c r="O1" s="23"/>
      <c r="P1" s="23"/>
      <c r="Q1" s="23"/>
    </row>
    <row r="2" spans="11:17" ht="15.75">
      <c r="K2" s="73"/>
      <c r="L2" s="23"/>
      <c r="M2" s="23" t="s">
        <v>36</v>
      </c>
      <c r="N2" s="23"/>
      <c r="O2" s="23"/>
      <c r="P2" s="23"/>
      <c r="Q2" s="23"/>
    </row>
    <row r="3" spans="11:17" ht="15.75">
      <c r="K3" s="73"/>
      <c r="L3" s="23"/>
      <c r="M3" s="23" t="s">
        <v>50</v>
      </c>
      <c r="N3" s="23"/>
      <c r="O3" s="23"/>
      <c r="P3" s="23"/>
      <c r="Q3" s="23"/>
    </row>
    <row r="4" spans="11:17" ht="15.75">
      <c r="K4" s="73"/>
      <c r="L4" s="23"/>
      <c r="M4" s="23" t="s">
        <v>51</v>
      </c>
      <c r="N4" s="23"/>
      <c r="O4" s="23"/>
      <c r="P4" s="23"/>
      <c r="Q4" s="23"/>
    </row>
    <row r="5" spans="11:17" ht="15.75">
      <c r="K5" s="73"/>
      <c r="L5" s="23"/>
      <c r="M5" s="23" t="s">
        <v>37</v>
      </c>
      <c r="N5" s="23"/>
      <c r="O5" s="23"/>
      <c r="P5" s="23"/>
      <c r="Q5" s="23"/>
    </row>
    <row r="6" spans="11:17" ht="15.75">
      <c r="K6" s="73"/>
      <c r="L6" s="23"/>
      <c r="M6" s="23" t="s">
        <v>38</v>
      </c>
      <c r="N6" s="23"/>
      <c r="O6" s="23"/>
      <c r="P6" s="23"/>
      <c r="Q6" s="23"/>
    </row>
    <row r="7" spans="11:17" ht="15.75">
      <c r="K7" s="73"/>
      <c r="L7" s="23"/>
      <c r="M7" s="23" t="s">
        <v>88</v>
      </c>
      <c r="N7" s="23"/>
      <c r="O7" s="23"/>
      <c r="P7" s="23"/>
      <c r="Q7" s="23"/>
    </row>
    <row r="8" spans="11:17" ht="15.75">
      <c r="K8" s="73"/>
      <c r="L8" s="23"/>
      <c r="M8" s="23" t="s">
        <v>90</v>
      </c>
      <c r="N8" s="23"/>
      <c r="O8" s="23"/>
      <c r="P8" s="23"/>
      <c r="Q8" s="23"/>
    </row>
    <row r="9" spans="1:256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7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17" s="2" customFormat="1" ht="18.75">
      <c r="A10" s="52"/>
      <c r="B10" s="52"/>
      <c r="C10" s="52"/>
      <c r="D10" s="52"/>
      <c r="E10" s="52"/>
      <c r="F10" s="52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7" s="3" customFormat="1" ht="18.75">
      <c r="A11" s="81" t="s">
        <v>23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s="3" customFormat="1" ht="18.75">
      <c r="A12" s="81" t="s">
        <v>89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7" s="53" customFormat="1" ht="12" customHeight="1">
      <c r="A13" s="82" t="s">
        <v>11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7" s="3" customFormat="1" ht="18.75">
      <c r="A14" s="81" t="s">
        <v>12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ht="7.5" customHeight="1">
      <c r="H15" s="54"/>
    </row>
    <row r="16" spans="1:17" s="25" customFormat="1" ht="43.5" customHeight="1">
      <c r="A16" s="83" t="s">
        <v>43</v>
      </c>
      <c r="B16" s="83"/>
      <c r="C16" s="83"/>
      <c r="D16" s="83"/>
      <c r="E16" s="83"/>
      <c r="F16" s="83"/>
      <c r="G16" s="87" t="s">
        <v>21</v>
      </c>
      <c r="H16" s="77" t="s">
        <v>0</v>
      </c>
      <c r="I16" s="77" t="s">
        <v>40</v>
      </c>
      <c r="J16" s="84" t="s">
        <v>1</v>
      </c>
      <c r="K16" s="84"/>
      <c r="L16" s="84"/>
      <c r="M16" s="84"/>
      <c r="N16" s="84"/>
      <c r="O16" s="85"/>
      <c r="P16" s="77" t="s">
        <v>2</v>
      </c>
      <c r="Q16" s="77"/>
    </row>
    <row r="17" spans="1:17" s="25" customFormat="1" ht="48" customHeight="1">
      <c r="A17" s="78" t="s">
        <v>14</v>
      </c>
      <c r="B17" s="78" t="s">
        <v>52</v>
      </c>
      <c r="C17" s="78" t="s">
        <v>44</v>
      </c>
      <c r="D17" s="78" t="s">
        <v>45</v>
      </c>
      <c r="E17" s="79" t="s">
        <v>13</v>
      </c>
      <c r="F17" s="79"/>
      <c r="G17" s="87"/>
      <c r="H17" s="77"/>
      <c r="I17" s="77"/>
      <c r="J17" s="77">
        <v>2016</v>
      </c>
      <c r="K17" s="76">
        <v>2017</v>
      </c>
      <c r="L17" s="77">
        <v>2018</v>
      </c>
      <c r="M17" s="77">
        <v>2019</v>
      </c>
      <c r="N17" s="77">
        <v>2020</v>
      </c>
      <c r="O17" s="77">
        <v>2021</v>
      </c>
      <c r="P17" s="77" t="s">
        <v>3</v>
      </c>
      <c r="Q17" s="77" t="s">
        <v>4</v>
      </c>
    </row>
    <row r="18" spans="1:17" s="25" customFormat="1" ht="62.25" customHeight="1">
      <c r="A18" s="78"/>
      <c r="B18" s="78"/>
      <c r="C18" s="78"/>
      <c r="D18" s="78"/>
      <c r="E18" s="79"/>
      <c r="F18" s="79"/>
      <c r="G18" s="87"/>
      <c r="H18" s="77"/>
      <c r="I18" s="77"/>
      <c r="J18" s="77"/>
      <c r="K18" s="76"/>
      <c r="L18" s="77"/>
      <c r="M18" s="77"/>
      <c r="N18" s="77"/>
      <c r="O18" s="77"/>
      <c r="P18" s="77"/>
      <c r="Q18" s="77"/>
    </row>
    <row r="19" spans="1:17" ht="15.75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14">
        <v>7</v>
      </c>
      <c r="H19" s="14">
        <v>8</v>
      </c>
      <c r="I19" s="14">
        <v>9</v>
      </c>
      <c r="J19" s="14">
        <v>10</v>
      </c>
      <c r="K19" s="38">
        <v>11</v>
      </c>
      <c r="L19" s="14">
        <v>12</v>
      </c>
      <c r="M19" s="14">
        <v>13</v>
      </c>
      <c r="N19" s="14">
        <v>14</v>
      </c>
      <c r="O19" s="14">
        <v>15</v>
      </c>
      <c r="P19" s="14">
        <v>16</v>
      </c>
      <c r="Q19" s="14">
        <v>17</v>
      </c>
    </row>
    <row r="20" spans="1:17" s="8" customFormat="1" ht="57">
      <c r="A20" s="56" t="s">
        <v>46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"/>
      <c r="H20" s="7" t="s">
        <v>53</v>
      </c>
      <c r="I20" s="6" t="s">
        <v>5</v>
      </c>
      <c r="J20" s="26">
        <f aca="true" t="shared" si="0" ref="J20:O20">J27+J66</f>
        <v>71937.8</v>
      </c>
      <c r="K20" s="44">
        <f t="shared" si="0"/>
        <v>78414.9</v>
      </c>
      <c r="L20" s="26">
        <f t="shared" si="0"/>
        <v>81000</v>
      </c>
      <c r="M20" s="26">
        <f t="shared" si="0"/>
        <v>90000</v>
      </c>
      <c r="N20" s="26">
        <f t="shared" si="0"/>
        <v>181620.6</v>
      </c>
      <c r="O20" s="26">
        <f t="shared" si="0"/>
        <v>193532.6</v>
      </c>
      <c r="P20" s="26">
        <f>SUM(J20:O20)</f>
        <v>696505.9</v>
      </c>
      <c r="Q20" s="6">
        <v>2021</v>
      </c>
    </row>
    <row r="21" spans="1:17" s="8" customFormat="1" ht="15">
      <c r="A21" s="56" t="s">
        <v>46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">
        <v>3</v>
      </c>
      <c r="H21" s="7" t="s">
        <v>47</v>
      </c>
      <c r="I21" s="6" t="s">
        <v>5</v>
      </c>
      <c r="J21" s="26">
        <f aca="true" t="shared" si="1" ref="J21:O21">J20</f>
        <v>71937.8</v>
      </c>
      <c r="K21" s="44">
        <f t="shared" si="1"/>
        <v>78414.9</v>
      </c>
      <c r="L21" s="26">
        <f t="shared" si="1"/>
        <v>81000</v>
      </c>
      <c r="M21" s="26">
        <f t="shared" si="1"/>
        <v>90000</v>
      </c>
      <c r="N21" s="26">
        <f t="shared" si="1"/>
        <v>181620.6</v>
      </c>
      <c r="O21" s="26">
        <f t="shared" si="1"/>
        <v>193532.6</v>
      </c>
      <c r="P21" s="26">
        <f>SUM(J21:O21)</f>
        <v>696505.9</v>
      </c>
      <c r="Q21" s="6">
        <v>2021</v>
      </c>
    </row>
    <row r="22" spans="1:18" s="8" customFormat="1" ht="58.5" customHeight="1">
      <c r="A22" s="56" t="s">
        <v>46</v>
      </c>
      <c r="B22" s="56">
        <v>1</v>
      </c>
      <c r="C22" s="56">
        <v>0</v>
      </c>
      <c r="D22" s="56">
        <v>0</v>
      </c>
      <c r="E22" s="56">
        <v>0</v>
      </c>
      <c r="F22" s="56">
        <v>0</v>
      </c>
      <c r="G22" s="5"/>
      <c r="H22" s="7" t="s">
        <v>54</v>
      </c>
      <c r="I22" s="6" t="s">
        <v>5</v>
      </c>
      <c r="J22" s="26">
        <f aca="true" t="shared" si="2" ref="J22:O22">J20</f>
        <v>71937.8</v>
      </c>
      <c r="K22" s="44">
        <f t="shared" si="2"/>
        <v>78414.9</v>
      </c>
      <c r="L22" s="26">
        <f t="shared" si="2"/>
        <v>81000</v>
      </c>
      <c r="M22" s="26">
        <f t="shared" si="2"/>
        <v>90000</v>
      </c>
      <c r="N22" s="26">
        <f t="shared" si="2"/>
        <v>181620.6</v>
      </c>
      <c r="O22" s="26">
        <f t="shared" si="2"/>
        <v>193532.6</v>
      </c>
      <c r="P22" s="26">
        <f>SUM(J22:O22)</f>
        <v>696505.9</v>
      </c>
      <c r="Q22" s="6">
        <v>2021</v>
      </c>
      <c r="R22" s="59"/>
    </row>
    <row r="23" spans="1:17" s="27" customFormat="1" ht="45">
      <c r="A23" s="56" t="s">
        <v>46</v>
      </c>
      <c r="B23" s="56">
        <v>1</v>
      </c>
      <c r="C23" s="56">
        <v>0</v>
      </c>
      <c r="D23" s="56">
        <v>0</v>
      </c>
      <c r="E23" s="56">
        <v>0</v>
      </c>
      <c r="F23" s="56">
        <v>0</v>
      </c>
      <c r="G23" s="10"/>
      <c r="H23" s="4" t="s">
        <v>55</v>
      </c>
      <c r="I23" s="10" t="s">
        <v>6</v>
      </c>
      <c r="J23" s="10">
        <v>98</v>
      </c>
      <c r="K23" s="33">
        <v>98</v>
      </c>
      <c r="L23" s="10">
        <v>98</v>
      </c>
      <c r="M23" s="10">
        <v>98</v>
      </c>
      <c r="N23" s="10">
        <v>98</v>
      </c>
      <c r="O23" s="10">
        <v>98</v>
      </c>
      <c r="P23" s="10">
        <f>(O23+N23+M23+L23+K23+J23)/6</f>
        <v>98</v>
      </c>
      <c r="Q23" s="6">
        <v>2021</v>
      </c>
    </row>
    <row r="24" spans="1:17" s="27" customFormat="1" ht="60">
      <c r="A24" s="56" t="s">
        <v>46</v>
      </c>
      <c r="B24" s="56">
        <v>1</v>
      </c>
      <c r="C24" s="56">
        <v>0</v>
      </c>
      <c r="D24" s="56">
        <v>0</v>
      </c>
      <c r="E24" s="56">
        <v>0</v>
      </c>
      <c r="F24" s="56">
        <v>0</v>
      </c>
      <c r="G24" s="33"/>
      <c r="H24" s="9" t="s">
        <v>56</v>
      </c>
      <c r="I24" s="10" t="s">
        <v>6</v>
      </c>
      <c r="J24" s="10">
        <v>100</v>
      </c>
      <c r="K24" s="33">
        <v>100</v>
      </c>
      <c r="L24" s="10">
        <v>100</v>
      </c>
      <c r="M24" s="10">
        <v>100</v>
      </c>
      <c r="N24" s="10">
        <v>100</v>
      </c>
      <c r="O24" s="10">
        <v>100</v>
      </c>
      <c r="P24" s="10">
        <f>(O24+N24+M24+L24+K24+J24)/6</f>
        <v>100</v>
      </c>
      <c r="Q24" s="6">
        <v>2021</v>
      </c>
    </row>
    <row r="25" spans="1:17" s="27" customFormat="1" ht="45">
      <c r="A25" s="56" t="s">
        <v>46</v>
      </c>
      <c r="B25" s="56">
        <v>1</v>
      </c>
      <c r="C25" s="56">
        <v>0</v>
      </c>
      <c r="D25" s="56">
        <v>0</v>
      </c>
      <c r="E25" s="56">
        <v>0</v>
      </c>
      <c r="F25" s="56">
        <v>0</v>
      </c>
      <c r="G25" s="10"/>
      <c r="H25" s="9" t="s">
        <v>57</v>
      </c>
      <c r="I25" s="10" t="s">
        <v>6</v>
      </c>
      <c r="J25" s="10">
        <v>100</v>
      </c>
      <c r="K25" s="33">
        <v>100</v>
      </c>
      <c r="L25" s="10">
        <v>100</v>
      </c>
      <c r="M25" s="10">
        <v>100</v>
      </c>
      <c r="N25" s="10">
        <v>100</v>
      </c>
      <c r="O25" s="10">
        <v>100</v>
      </c>
      <c r="P25" s="10">
        <f>(O25+N25+M25+L25+K25+J25)/6</f>
        <v>100</v>
      </c>
      <c r="Q25" s="6">
        <v>2021</v>
      </c>
    </row>
    <row r="26" spans="1:17" s="27" customFormat="1" ht="60">
      <c r="A26" s="56" t="s">
        <v>46</v>
      </c>
      <c r="B26" s="56">
        <v>1</v>
      </c>
      <c r="C26" s="56">
        <v>0</v>
      </c>
      <c r="D26" s="56">
        <v>0</v>
      </c>
      <c r="E26" s="56">
        <v>0</v>
      </c>
      <c r="F26" s="56">
        <v>0</v>
      </c>
      <c r="G26" s="33"/>
      <c r="H26" s="9" t="s">
        <v>58</v>
      </c>
      <c r="I26" s="10" t="s">
        <v>6</v>
      </c>
      <c r="J26" s="10">
        <v>0.32</v>
      </c>
      <c r="K26" s="33">
        <v>0.33</v>
      </c>
      <c r="L26" s="10">
        <v>0.33</v>
      </c>
      <c r="M26" s="10">
        <v>0.33</v>
      </c>
      <c r="N26" s="10">
        <v>0.33</v>
      </c>
      <c r="O26" s="10">
        <v>0.33</v>
      </c>
      <c r="P26" s="57">
        <f>(O26+N26+M26+L26+K26+J26)/6</f>
        <v>0.32833333333333337</v>
      </c>
      <c r="Q26" s="6">
        <v>2021</v>
      </c>
    </row>
    <row r="27" spans="1:19" s="8" customFormat="1" ht="36.75" customHeight="1">
      <c r="A27" s="56" t="s">
        <v>46</v>
      </c>
      <c r="B27" s="56">
        <v>1</v>
      </c>
      <c r="C27" s="56">
        <v>1</v>
      </c>
      <c r="D27" s="56">
        <v>0</v>
      </c>
      <c r="E27" s="56">
        <v>0</v>
      </c>
      <c r="F27" s="56">
        <v>0</v>
      </c>
      <c r="G27" s="6"/>
      <c r="H27" s="7" t="s">
        <v>18</v>
      </c>
      <c r="I27" s="6" t="s">
        <v>5</v>
      </c>
      <c r="J27" s="26">
        <f aca="true" t="shared" si="3" ref="J27:O27">J29+J44+J51</f>
        <v>32968</v>
      </c>
      <c r="K27" s="44">
        <f t="shared" si="3"/>
        <v>38625.8</v>
      </c>
      <c r="L27" s="26">
        <f t="shared" si="3"/>
        <v>41709</v>
      </c>
      <c r="M27" s="26">
        <f t="shared" si="3"/>
        <v>48950</v>
      </c>
      <c r="N27" s="26">
        <f t="shared" si="3"/>
        <v>143620.6</v>
      </c>
      <c r="O27" s="26">
        <f t="shared" si="3"/>
        <v>155532.6</v>
      </c>
      <c r="P27" s="26">
        <f>SUM(J27:O27)</f>
        <v>461406</v>
      </c>
      <c r="Q27" s="6">
        <v>2021</v>
      </c>
      <c r="S27" s="59"/>
    </row>
    <row r="28" spans="1:17" s="8" customFormat="1" ht="15">
      <c r="A28" s="56" t="s">
        <v>46</v>
      </c>
      <c r="B28" s="56">
        <v>1</v>
      </c>
      <c r="C28" s="56">
        <v>1</v>
      </c>
      <c r="D28" s="56">
        <v>0</v>
      </c>
      <c r="E28" s="56">
        <v>0</v>
      </c>
      <c r="F28" s="56">
        <v>0</v>
      </c>
      <c r="G28" s="5">
        <v>3</v>
      </c>
      <c r="H28" s="7" t="s">
        <v>47</v>
      </c>
      <c r="I28" s="6" t="s">
        <v>5</v>
      </c>
      <c r="J28" s="26">
        <f aca="true" t="shared" si="4" ref="J28:O28">J27</f>
        <v>32968</v>
      </c>
      <c r="K28" s="44">
        <f t="shared" si="4"/>
        <v>38625.8</v>
      </c>
      <c r="L28" s="26">
        <f t="shared" si="4"/>
        <v>41709</v>
      </c>
      <c r="M28" s="26">
        <f t="shared" si="4"/>
        <v>48950</v>
      </c>
      <c r="N28" s="26">
        <f t="shared" si="4"/>
        <v>143620.6</v>
      </c>
      <c r="O28" s="26">
        <f t="shared" si="4"/>
        <v>155532.6</v>
      </c>
      <c r="P28" s="26">
        <f>SUM(J28:O28)</f>
        <v>461406</v>
      </c>
      <c r="Q28" s="6">
        <v>2021</v>
      </c>
    </row>
    <row r="29" spans="1:17" s="49" customFormat="1" ht="42.75">
      <c r="A29" s="60" t="s">
        <v>46</v>
      </c>
      <c r="B29" s="60">
        <v>1</v>
      </c>
      <c r="C29" s="60">
        <v>1</v>
      </c>
      <c r="D29" s="60">
        <v>1</v>
      </c>
      <c r="E29" s="60">
        <v>0</v>
      </c>
      <c r="F29" s="60">
        <v>0</v>
      </c>
      <c r="G29" s="13"/>
      <c r="H29" s="47" t="s">
        <v>27</v>
      </c>
      <c r="I29" s="13" t="s">
        <v>5</v>
      </c>
      <c r="J29" s="44">
        <f aca="true" t="shared" si="5" ref="J29:O29">J32+J35+J37</f>
        <v>12349.6</v>
      </c>
      <c r="K29" s="44">
        <f t="shared" si="5"/>
        <v>24875.8</v>
      </c>
      <c r="L29" s="44">
        <f t="shared" si="5"/>
        <v>40354</v>
      </c>
      <c r="M29" s="44">
        <f t="shared" si="5"/>
        <v>46166.7</v>
      </c>
      <c r="N29" s="44">
        <f t="shared" si="5"/>
        <v>138120.6</v>
      </c>
      <c r="O29" s="44">
        <f t="shared" si="5"/>
        <v>150032.6</v>
      </c>
      <c r="P29" s="44">
        <f>SUM(J29:O29)</f>
        <v>411899.30000000005</v>
      </c>
      <c r="Q29" s="13">
        <v>2021</v>
      </c>
    </row>
    <row r="30" spans="1:17" s="27" customFormat="1" ht="30">
      <c r="A30" s="56" t="s">
        <v>46</v>
      </c>
      <c r="B30" s="56">
        <v>1</v>
      </c>
      <c r="C30" s="56">
        <v>1</v>
      </c>
      <c r="D30" s="56">
        <v>1</v>
      </c>
      <c r="E30" s="56">
        <v>0</v>
      </c>
      <c r="F30" s="56">
        <v>0</v>
      </c>
      <c r="G30" s="10"/>
      <c r="H30" s="9" t="s">
        <v>59</v>
      </c>
      <c r="I30" s="10" t="s">
        <v>7</v>
      </c>
      <c r="J30" s="28">
        <v>421</v>
      </c>
      <c r="K30" s="70">
        <v>399</v>
      </c>
      <c r="L30" s="28">
        <v>401</v>
      </c>
      <c r="M30" s="28">
        <v>391</v>
      </c>
      <c r="N30" s="28">
        <v>381</v>
      </c>
      <c r="O30" s="28">
        <v>371</v>
      </c>
      <c r="P30" s="29">
        <f>(J30+K30+L30+M30+N30+O30)</f>
        <v>2364</v>
      </c>
      <c r="Q30" s="6">
        <v>2021</v>
      </c>
    </row>
    <row r="31" spans="1:17" s="27" customFormat="1" ht="30">
      <c r="A31" s="56" t="s">
        <v>46</v>
      </c>
      <c r="B31" s="56">
        <v>1</v>
      </c>
      <c r="C31" s="56">
        <v>1</v>
      </c>
      <c r="D31" s="56">
        <v>1</v>
      </c>
      <c r="E31" s="56">
        <v>0</v>
      </c>
      <c r="F31" s="56">
        <v>0</v>
      </c>
      <c r="G31" s="10"/>
      <c r="H31" s="9" t="s">
        <v>60</v>
      </c>
      <c r="I31" s="10" t="s">
        <v>19</v>
      </c>
      <c r="J31" s="37">
        <v>50480</v>
      </c>
      <c r="K31" s="71">
        <v>53540</v>
      </c>
      <c r="L31" s="37">
        <v>47600</v>
      </c>
      <c r="M31" s="37">
        <v>46460</v>
      </c>
      <c r="N31" s="37">
        <v>44720</v>
      </c>
      <c r="O31" s="37">
        <v>43280</v>
      </c>
      <c r="P31" s="61">
        <f>(J31+K31+L31+M31+N31+O31)/6</f>
        <v>47680</v>
      </c>
      <c r="Q31" s="6">
        <v>2021</v>
      </c>
    </row>
    <row r="32" spans="1:18" s="27" customFormat="1" ht="60">
      <c r="A32" s="56" t="s">
        <v>46</v>
      </c>
      <c r="B32" s="56">
        <v>1</v>
      </c>
      <c r="C32" s="56">
        <v>1</v>
      </c>
      <c r="D32" s="56">
        <v>1</v>
      </c>
      <c r="E32" s="56">
        <v>0</v>
      </c>
      <c r="F32" s="56">
        <v>1</v>
      </c>
      <c r="G32" s="10">
        <v>3</v>
      </c>
      <c r="H32" s="9" t="s">
        <v>61</v>
      </c>
      <c r="I32" s="10" t="s">
        <v>5</v>
      </c>
      <c r="J32" s="30">
        <v>4305.6</v>
      </c>
      <c r="K32" s="45">
        <v>6599</v>
      </c>
      <c r="L32" s="30">
        <v>7364</v>
      </c>
      <c r="M32" s="30">
        <v>7364</v>
      </c>
      <c r="N32" s="30">
        <v>12000</v>
      </c>
      <c r="O32" s="30">
        <v>12000</v>
      </c>
      <c r="P32" s="62">
        <f>SUM(J32:O32)</f>
        <v>49632.6</v>
      </c>
      <c r="Q32" s="6">
        <v>2021</v>
      </c>
      <c r="R32" s="63"/>
    </row>
    <row r="33" spans="1:17" s="27" customFormat="1" ht="45">
      <c r="A33" s="56" t="s">
        <v>46</v>
      </c>
      <c r="B33" s="56">
        <v>1</v>
      </c>
      <c r="C33" s="56">
        <v>1</v>
      </c>
      <c r="D33" s="56">
        <v>1</v>
      </c>
      <c r="E33" s="56">
        <v>0</v>
      </c>
      <c r="F33" s="56">
        <v>1</v>
      </c>
      <c r="G33" s="10"/>
      <c r="H33" s="9" t="s">
        <v>29</v>
      </c>
      <c r="I33" s="10" t="s">
        <v>7</v>
      </c>
      <c r="J33" s="10">
        <v>35</v>
      </c>
      <c r="K33" s="33">
        <v>39</v>
      </c>
      <c r="L33" s="10">
        <v>25</v>
      </c>
      <c r="M33" s="10">
        <v>25</v>
      </c>
      <c r="N33" s="10">
        <v>25</v>
      </c>
      <c r="O33" s="10">
        <v>25</v>
      </c>
      <c r="P33" s="61">
        <f aca="true" t="shared" si="6" ref="P33:P38">SUM(J33:O33)</f>
        <v>174</v>
      </c>
      <c r="Q33" s="6">
        <v>2021</v>
      </c>
    </row>
    <row r="34" spans="1:17" s="27" customFormat="1" ht="30">
      <c r="A34" s="56" t="s">
        <v>46</v>
      </c>
      <c r="B34" s="56">
        <v>1</v>
      </c>
      <c r="C34" s="56">
        <v>1</v>
      </c>
      <c r="D34" s="56">
        <v>1</v>
      </c>
      <c r="E34" s="56">
        <v>0</v>
      </c>
      <c r="F34" s="56">
        <v>1</v>
      </c>
      <c r="G34" s="10"/>
      <c r="H34" s="9" t="s">
        <v>62</v>
      </c>
      <c r="I34" s="10" t="s">
        <v>7</v>
      </c>
      <c r="J34" s="10">
        <v>35</v>
      </c>
      <c r="K34" s="33">
        <v>40</v>
      </c>
      <c r="L34" s="10">
        <v>40</v>
      </c>
      <c r="M34" s="10">
        <v>40</v>
      </c>
      <c r="N34" s="10">
        <v>40</v>
      </c>
      <c r="O34" s="10">
        <v>40</v>
      </c>
      <c r="P34" s="61">
        <f t="shared" si="6"/>
        <v>235</v>
      </c>
      <c r="Q34" s="6">
        <v>2021</v>
      </c>
    </row>
    <row r="35" spans="1:17" s="27" customFormat="1" ht="45">
      <c r="A35" s="56" t="s">
        <v>46</v>
      </c>
      <c r="B35" s="56">
        <v>1</v>
      </c>
      <c r="C35" s="56">
        <v>1</v>
      </c>
      <c r="D35" s="56">
        <v>1</v>
      </c>
      <c r="E35" s="56">
        <v>0</v>
      </c>
      <c r="F35" s="56">
        <v>2</v>
      </c>
      <c r="G35" s="10">
        <v>3</v>
      </c>
      <c r="H35" s="9" t="s">
        <v>63</v>
      </c>
      <c r="I35" s="10" t="s">
        <v>5</v>
      </c>
      <c r="J35" s="30">
        <v>4950</v>
      </c>
      <c r="K35" s="45">
        <v>4000</v>
      </c>
      <c r="L35" s="30">
        <v>13176.4</v>
      </c>
      <c r="M35" s="30">
        <v>13176.4</v>
      </c>
      <c r="N35" s="30">
        <v>7000</v>
      </c>
      <c r="O35" s="30">
        <v>7000</v>
      </c>
      <c r="P35" s="62">
        <f t="shared" si="6"/>
        <v>49302.8</v>
      </c>
      <c r="Q35" s="6">
        <v>2021</v>
      </c>
    </row>
    <row r="36" spans="1:17" s="27" customFormat="1" ht="30">
      <c r="A36" s="56" t="s">
        <v>46</v>
      </c>
      <c r="B36" s="56">
        <v>1</v>
      </c>
      <c r="C36" s="56">
        <v>1</v>
      </c>
      <c r="D36" s="56">
        <v>1</v>
      </c>
      <c r="E36" s="56">
        <v>0</v>
      </c>
      <c r="F36" s="56">
        <v>2</v>
      </c>
      <c r="G36" s="10"/>
      <c r="H36" s="9" t="s">
        <v>64</v>
      </c>
      <c r="I36" s="10" t="s">
        <v>7</v>
      </c>
      <c r="J36" s="10">
        <v>15</v>
      </c>
      <c r="K36" s="33">
        <v>5</v>
      </c>
      <c r="L36" s="10">
        <v>1</v>
      </c>
      <c r="M36" s="10">
        <v>1</v>
      </c>
      <c r="N36" s="10">
        <v>1</v>
      </c>
      <c r="O36" s="10">
        <v>1</v>
      </c>
      <c r="P36" s="61">
        <f t="shared" si="6"/>
        <v>24</v>
      </c>
      <c r="Q36" s="6">
        <v>2021</v>
      </c>
    </row>
    <row r="37" spans="1:17" s="27" customFormat="1" ht="60">
      <c r="A37" s="56" t="s">
        <v>46</v>
      </c>
      <c r="B37" s="56">
        <v>1</v>
      </c>
      <c r="C37" s="56">
        <v>1</v>
      </c>
      <c r="D37" s="56">
        <v>1</v>
      </c>
      <c r="E37" s="56">
        <v>0</v>
      </c>
      <c r="F37" s="56">
        <v>3</v>
      </c>
      <c r="G37" s="10">
        <v>3</v>
      </c>
      <c r="H37" s="9" t="s">
        <v>65</v>
      </c>
      <c r="I37" s="10" t="s">
        <v>5</v>
      </c>
      <c r="J37" s="30">
        <v>3094</v>
      </c>
      <c r="K37" s="45">
        <v>14276.8</v>
      </c>
      <c r="L37" s="30">
        <v>19813.6</v>
      </c>
      <c r="M37" s="30">
        <v>25626.3</v>
      </c>
      <c r="N37" s="30">
        <v>119120.6</v>
      </c>
      <c r="O37" s="30">
        <v>131032.6</v>
      </c>
      <c r="P37" s="61">
        <f t="shared" si="6"/>
        <v>312963.9</v>
      </c>
      <c r="Q37" s="6">
        <v>2021</v>
      </c>
    </row>
    <row r="38" spans="1:17" s="27" customFormat="1" ht="36.75" customHeight="1">
      <c r="A38" s="56" t="s">
        <v>46</v>
      </c>
      <c r="B38" s="56">
        <v>1</v>
      </c>
      <c r="C38" s="56">
        <v>1</v>
      </c>
      <c r="D38" s="56">
        <v>1</v>
      </c>
      <c r="E38" s="56">
        <v>0</v>
      </c>
      <c r="F38" s="56">
        <v>3</v>
      </c>
      <c r="G38" s="10"/>
      <c r="H38" s="9" t="s">
        <v>30</v>
      </c>
      <c r="I38" s="10" t="s">
        <v>7</v>
      </c>
      <c r="J38" s="10">
        <v>1</v>
      </c>
      <c r="K38" s="33">
        <v>5</v>
      </c>
      <c r="L38" s="10">
        <v>9</v>
      </c>
      <c r="M38" s="10">
        <v>100</v>
      </c>
      <c r="N38" s="10">
        <v>100</v>
      </c>
      <c r="O38" s="10">
        <v>100</v>
      </c>
      <c r="P38" s="61">
        <f t="shared" si="6"/>
        <v>315</v>
      </c>
      <c r="Q38" s="6">
        <v>2021</v>
      </c>
    </row>
    <row r="39" spans="1:17" s="24" customFormat="1" ht="49.5" customHeight="1">
      <c r="A39" s="56" t="s">
        <v>46</v>
      </c>
      <c r="B39" s="56">
        <v>1</v>
      </c>
      <c r="C39" s="56">
        <v>1</v>
      </c>
      <c r="D39" s="56">
        <v>1</v>
      </c>
      <c r="E39" s="56">
        <v>0</v>
      </c>
      <c r="F39" s="56">
        <v>4</v>
      </c>
      <c r="G39" s="32"/>
      <c r="H39" s="11" t="s">
        <v>66</v>
      </c>
      <c r="I39" s="10" t="s">
        <v>15</v>
      </c>
      <c r="J39" s="10" t="s">
        <v>16</v>
      </c>
      <c r="K39" s="33" t="s">
        <v>16</v>
      </c>
      <c r="L39" s="10" t="s">
        <v>16</v>
      </c>
      <c r="M39" s="10" t="s">
        <v>16</v>
      </c>
      <c r="N39" s="10" t="s">
        <v>16</v>
      </c>
      <c r="O39" s="10" t="s">
        <v>16</v>
      </c>
      <c r="P39" s="10" t="s">
        <v>16</v>
      </c>
      <c r="Q39" s="6">
        <v>2021</v>
      </c>
    </row>
    <row r="40" spans="1:17" s="24" customFormat="1" ht="45">
      <c r="A40" s="56" t="s">
        <v>46</v>
      </c>
      <c r="B40" s="56">
        <v>1</v>
      </c>
      <c r="C40" s="56">
        <v>1</v>
      </c>
      <c r="D40" s="56">
        <v>1</v>
      </c>
      <c r="E40" s="56">
        <v>0</v>
      </c>
      <c r="F40" s="56">
        <v>4</v>
      </c>
      <c r="G40" s="32"/>
      <c r="H40" s="11" t="s">
        <v>31</v>
      </c>
      <c r="I40" s="10" t="s">
        <v>7</v>
      </c>
      <c r="J40" s="69">
        <v>33</v>
      </c>
      <c r="K40" s="36">
        <v>26</v>
      </c>
      <c r="L40" s="69">
        <v>10</v>
      </c>
      <c r="M40" s="69">
        <v>10</v>
      </c>
      <c r="N40" s="69">
        <v>10</v>
      </c>
      <c r="O40" s="69">
        <v>10</v>
      </c>
      <c r="P40" s="34">
        <f>SUM(J40:O40)</f>
        <v>99</v>
      </c>
      <c r="Q40" s="6">
        <v>2021</v>
      </c>
    </row>
    <row r="41" spans="1:17" s="24" customFormat="1" ht="45">
      <c r="A41" s="56" t="s">
        <v>46</v>
      </c>
      <c r="B41" s="56">
        <v>1</v>
      </c>
      <c r="C41" s="56">
        <v>1</v>
      </c>
      <c r="D41" s="56">
        <v>1</v>
      </c>
      <c r="E41" s="56">
        <v>0</v>
      </c>
      <c r="F41" s="56">
        <v>4</v>
      </c>
      <c r="G41" s="32"/>
      <c r="H41" s="11" t="s">
        <v>32</v>
      </c>
      <c r="I41" s="10" t="s">
        <v>7</v>
      </c>
      <c r="J41" s="69">
        <v>35</v>
      </c>
      <c r="K41" s="36">
        <v>10</v>
      </c>
      <c r="L41" s="69">
        <v>5</v>
      </c>
      <c r="M41" s="69">
        <v>5</v>
      </c>
      <c r="N41" s="69">
        <v>5</v>
      </c>
      <c r="O41" s="69">
        <v>5</v>
      </c>
      <c r="P41" s="34">
        <f>SUM(J41:O41)</f>
        <v>65</v>
      </c>
      <c r="Q41" s="6">
        <v>2021</v>
      </c>
    </row>
    <row r="42" spans="1:17" s="24" customFormat="1" ht="90">
      <c r="A42" s="56" t="s">
        <v>46</v>
      </c>
      <c r="B42" s="56">
        <v>1</v>
      </c>
      <c r="C42" s="56">
        <v>1</v>
      </c>
      <c r="D42" s="56">
        <v>1</v>
      </c>
      <c r="E42" s="56">
        <v>0</v>
      </c>
      <c r="F42" s="56">
        <v>5</v>
      </c>
      <c r="G42" s="32"/>
      <c r="H42" s="11" t="s">
        <v>67</v>
      </c>
      <c r="I42" s="10" t="s">
        <v>15</v>
      </c>
      <c r="J42" s="10" t="s">
        <v>16</v>
      </c>
      <c r="K42" s="33" t="s">
        <v>16</v>
      </c>
      <c r="L42" s="10" t="s">
        <v>16</v>
      </c>
      <c r="M42" s="10" t="s">
        <v>16</v>
      </c>
      <c r="N42" s="10" t="s">
        <v>16</v>
      </c>
      <c r="O42" s="10" t="s">
        <v>16</v>
      </c>
      <c r="P42" s="10" t="s">
        <v>16</v>
      </c>
      <c r="Q42" s="6">
        <v>2021</v>
      </c>
    </row>
    <row r="43" spans="1:17" s="24" customFormat="1" ht="30">
      <c r="A43" s="56" t="s">
        <v>46</v>
      </c>
      <c r="B43" s="56">
        <v>1</v>
      </c>
      <c r="C43" s="56">
        <v>1</v>
      </c>
      <c r="D43" s="56">
        <v>1</v>
      </c>
      <c r="E43" s="56">
        <v>0</v>
      </c>
      <c r="F43" s="56">
        <v>5</v>
      </c>
      <c r="G43" s="32"/>
      <c r="H43" s="11" t="s">
        <v>26</v>
      </c>
      <c r="I43" s="10" t="s">
        <v>7</v>
      </c>
      <c r="J43" s="10">
        <v>35</v>
      </c>
      <c r="K43" s="33">
        <v>15</v>
      </c>
      <c r="L43" s="10">
        <v>15</v>
      </c>
      <c r="M43" s="10">
        <v>15</v>
      </c>
      <c r="N43" s="10">
        <v>15</v>
      </c>
      <c r="O43" s="10">
        <v>15</v>
      </c>
      <c r="P43" s="10">
        <f>SUM(J43:O43)</f>
        <v>110</v>
      </c>
      <c r="Q43" s="6">
        <v>2021</v>
      </c>
    </row>
    <row r="44" spans="1:17" s="49" customFormat="1" ht="37.5" customHeight="1">
      <c r="A44" s="60" t="s">
        <v>46</v>
      </c>
      <c r="B44" s="60">
        <v>1</v>
      </c>
      <c r="C44" s="60">
        <v>1</v>
      </c>
      <c r="D44" s="60">
        <v>2</v>
      </c>
      <c r="E44" s="60">
        <v>0</v>
      </c>
      <c r="F44" s="60">
        <v>0</v>
      </c>
      <c r="G44" s="13">
        <v>3</v>
      </c>
      <c r="H44" s="47" t="s">
        <v>68</v>
      </c>
      <c r="I44" s="13" t="s">
        <v>5</v>
      </c>
      <c r="J44" s="44">
        <f aca="true" t="shared" si="7" ref="J44:O44">J47+J49</f>
        <v>15658.4</v>
      </c>
      <c r="K44" s="44">
        <f t="shared" si="7"/>
        <v>11500</v>
      </c>
      <c r="L44" s="44">
        <f t="shared" si="7"/>
        <v>0</v>
      </c>
      <c r="M44" s="44">
        <v>0</v>
      </c>
      <c r="N44" s="44">
        <v>2000</v>
      </c>
      <c r="O44" s="44">
        <f t="shared" si="7"/>
        <v>2000</v>
      </c>
      <c r="P44" s="44">
        <f>SUM(J44:O44)</f>
        <v>31158.4</v>
      </c>
      <c r="Q44" s="13">
        <v>2021</v>
      </c>
    </row>
    <row r="45" spans="1:17" s="27" customFormat="1" ht="45">
      <c r="A45" s="56" t="s">
        <v>46</v>
      </c>
      <c r="B45" s="56">
        <v>1</v>
      </c>
      <c r="C45" s="56">
        <v>1</v>
      </c>
      <c r="D45" s="56">
        <v>2</v>
      </c>
      <c r="E45" s="56">
        <v>0</v>
      </c>
      <c r="F45" s="56">
        <v>0</v>
      </c>
      <c r="G45" s="10"/>
      <c r="H45" s="9" t="s">
        <v>22</v>
      </c>
      <c r="I45" s="10" t="s">
        <v>7</v>
      </c>
      <c r="J45" s="10">
        <v>120</v>
      </c>
      <c r="K45" s="33">
        <v>120</v>
      </c>
      <c r="L45" s="10">
        <v>120</v>
      </c>
      <c r="M45" s="10">
        <v>120</v>
      </c>
      <c r="N45" s="10">
        <v>120</v>
      </c>
      <c r="O45" s="10">
        <v>120</v>
      </c>
      <c r="P45" s="10">
        <f aca="true" t="shared" si="8" ref="P45:P50">SUM(J45:O45)</f>
        <v>720</v>
      </c>
      <c r="Q45" s="6">
        <v>2021</v>
      </c>
    </row>
    <row r="46" spans="1:17" s="27" customFormat="1" ht="78.75" customHeight="1">
      <c r="A46" s="56" t="s">
        <v>46</v>
      </c>
      <c r="B46" s="56">
        <v>1</v>
      </c>
      <c r="C46" s="56">
        <v>1</v>
      </c>
      <c r="D46" s="56">
        <v>2</v>
      </c>
      <c r="E46" s="56">
        <v>0</v>
      </c>
      <c r="F46" s="56">
        <v>0</v>
      </c>
      <c r="G46" s="10"/>
      <c r="H46" s="9" t="s">
        <v>24</v>
      </c>
      <c r="I46" s="10" t="s">
        <v>7</v>
      </c>
      <c r="J46" s="10">
        <v>12</v>
      </c>
      <c r="K46" s="33">
        <v>12</v>
      </c>
      <c r="L46" s="10">
        <v>12</v>
      </c>
      <c r="M46" s="10">
        <v>12</v>
      </c>
      <c r="N46" s="10">
        <v>12</v>
      </c>
      <c r="O46" s="10">
        <v>12</v>
      </c>
      <c r="P46" s="10">
        <f t="shared" si="8"/>
        <v>72</v>
      </c>
      <c r="Q46" s="6">
        <v>2021</v>
      </c>
    </row>
    <row r="47" spans="1:17" s="27" customFormat="1" ht="60">
      <c r="A47" s="56" t="s">
        <v>46</v>
      </c>
      <c r="B47" s="56">
        <v>1</v>
      </c>
      <c r="C47" s="56">
        <v>1</v>
      </c>
      <c r="D47" s="56">
        <v>2</v>
      </c>
      <c r="E47" s="56">
        <v>0</v>
      </c>
      <c r="F47" s="56">
        <v>1</v>
      </c>
      <c r="G47" s="10">
        <v>3</v>
      </c>
      <c r="H47" s="68" t="s">
        <v>69</v>
      </c>
      <c r="I47" s="10" t="s">
        <v>5</v>
      </c>
      <c r="J47" s="30">
        <v>11850</v>
      </c>
      <c r="K47" s="45">
        <v>11500</v>
      </c>
      <c r="L47" s="10">
        <v>0</v>
      </c>
      <c r="M47" s="10">
        <v>0</v>
      </c>
      <c r="N47" s="30">
        <v>1000</v>
      </c>
      <c r="O47" s="30">
        <v>1000</v>
      </c>
      <c r="P47" s="30">
        <f t="shared" si="8"/>
        <v>25350</v>
      </c>
      <c r="Q47" s="6">
        <v>2021</v>
      </c>
    </row>
    <row r="48" spans="1:17" s="27" customFormat="1" ht="45">
      <c r="A48" s="56" t="s">
        <v>46</v>
      </c>
      <c r="B48" s="56">
        <v>1</v>
      </c>
      <c r="C48" s="56">
        <v>1</v>
      </c>
      <c r="D48" s="56">
        <v>2</v>
      </c>
      <c r="E48" s="56">
        <v>0</v>
      </c>
      <c r="F48" s="56">
        <v>1</v>
      </c>
      <c r="G48" s="10"/>
      <c r="H48" s="9" t="s">
        <v>9</v>
      </c>
      <c r="I48" s="10" t="s">
        <v>7</v>
      </c>
      <c r="J48" s="10">
        <v>3</v>
      </c>
      <c r="K48" s="33">
        <v>3</v>
      </c>
      <c r="L48" s="10">
        <v>0</v>
      </c>
      <c r="M48" s="10">
        <v>0</v>
      </c>
      <c r="N48" s="10">
        <v>1</v>
      </c>
      <c r="O48" s="10">
        <v>1</v>
      </c>
      <c r="P48" s="10">
        <f t="shared" si="8"/>
        <v>8</v>
      </c>
      <c r="Q48" s="6">
        <v>2021</v>
      </c>
    </row>
    <row r="49" spans="1:17" s="27" customFormat="1" ht="81.75" customHeight="1">
      <c r="A49" s="56" t="s">
        <v>46</v>
      </c>
      <c r="B49" s="56">
        <v>1</v>
      </c>
      <c r="C49" s="56">
        <v>1</v>
      </c>
      <c r="D49" s="56">
        <v>2</v>
      </c>
      <c r="E49" s="56">
        <v>0</v>
      </c>
      <c r="F49" s="56">
        <v>2</v>
      </c>
      <c r="G49" s="10">
        <v>3</v>
      </c>
      <c r="H49" s="9" t="s">
        <v>70</v>
      </c>
      <c r="I49" s="10" t="s">
        <v>5</v>
      </c>
      <c r="J49" s="30">
        <v>3808.4</v>
      </c>
      <c r="K49" s="33">
        <v>0</v>
      </c>
      <c r="L49" s="10">
        <v>0</v>
      </c>
      <c r="M49" s="10">
        <v>0</v>
      </c>
      <c r="N49" s="30">
        <v>1000</v>
      </c>
      <c r="O49" s="30">
        <v>1000</v>
      </c>
      <c r="P49" s="30">
        <f t="shared" si="8"/>
        <v>5808.4</v>
      </c>
      <c r="Q49" s="6">
        <v>2021</v>
      </c>
    </row>
    <row r="50" spans="1:17" s="27" customFormat="1" ht="60">
      <c r="A50" s="56" t="s">
        <v>46</v>
      </c>
      <c r="B50" s="56">
        <v>1</v>
      </c>
      <c r="C50" s="56">
        <v>1</v>
      </c>
      <c r="D50" s="56">
        <v>2</v>
      </c>
      <c r="E50" s="56">
        <v>0</v>
      </c>
      <c r="F50" s="56">
        <v>2</v>
      </c>
      <c r="G50" s="10"/>
      <c r="H50" s="9" t="s">
        <v>10</v>
      </c>
      <c r="I50" s="10" t="s">
        <v>7</v>
      </c>
      <c r="J50" s="10">
        <v>1</v>
      </c>
      <c r="K50" s="33">
        <v>0</v>
      </c>
      <c r="L50" s="10">
        <v>0</v>
      </c>
      <c r="M50" s="10">
        <v>0</v>
      </c>
      <c r="N50" s="10">
        <v>1</v>
      </c>
      <c r="O50" s="10">
        <v>1</v>
      </c>
      <c r="P50" s="10">
        <f t="shared" si="8"/>
        <v>3</v>
      </c>
      <c r="Q50" s="6">
        <v>2021</v>
      </c>
    </row>
    <row r="51" spans="1:17" s="49" customFormat="1" ht="28.5">
      <c r="A51" s="60" t="s">
        <v>46</v>
      </c>
      <c r="B51" s="60">
        <v>1</v>
      </c>
      <c r="C51" s="60">
        <v>1</v>
      </c>
      <c r="D51" s="60">
        <v>3</v>
      </c>
      <c r="E51" s="60">
        <v>0</v>
      </c>
      <c r="F51" s="60">
        <v>0</v>
      </c>
      <c r="G51" s="13">
        <v>3</v>
      </c>
      <c r="H51" s="47" t="s">
        <v>41</v>
      </c>
      <c r="I51" s="13" t="s">
        <v>5</v>
      </c>
      <c r="J51" s="44">
        <f>J54+J64</f>
        <v>4960</v>
      </c>
      <c r="K51" s="44">
        <f>K54</f>
        <v>2250</v>
      </c>
      <c r="L51" s="44">
        <v>1355</v>
      </c>
      <c r="M51" s="44">
        <v>2783.3</v>
      </c>
      <c r="N51" s="44">
        <f>N54</f>
        <v>3500</v>
      </c>
      <c r="O51" s="44">
        <f>O54</f>
        <v>3500</v>
      </c>
      <c r="P51" s="44">
        <f>SUM(J51:O51)</f>
        <v>18348.3</v>
      </c>
      <c r="Q51" s="13">
        <v>2021</v>
      </c>
    </row>
    <row r="52" spans="1:18" s="27" customFormat="1" ht="30">
      <c r="A52" s="56" t="s">
        <v>46</v>
      </c>
      <c r="B52" s="56">
        <v>1</v>
      </c>
      <c r="C52" s="56">
        <v>1</v>
      </c>
      <c r="D52" s="56">
        <v>3</v>
      </c>
      <c r="E52" s="56">
        <v>0</v>
      </c>
      <c r="F52" s="56">
        <v>0</v>
      </c>
      <c r="G52" s="10"/>
      <c r="H52" s="9" t="s">
        <v>71</v>
      </c>
      <c r="I52" s="10" t="s">
        <v>7</v>
      </c>
      <c r="J52" s="10">
        <v>1052</v>
      </c>
      <c r="K52" s="33">
        <v>1100</v>
      </c>
      <c r="L52" s="10">
        <v>1050</v>
      </c>
      <c r="M52" s="10">
        <v>1050</v>
      </c>
      <c r="N52" s="10">
        <v>1050</v>
      </c>
      <c r="O52" s="10">
        <v>1050</v>
      </c>
      <c r="P52" s="31">
        <f>(J52+K52+L52+M52+N52+O52)/6</f>
        <v>1058.6666666666667</v>
      </c>
      <c r="Q52" s="6">
        <v>2021</v>
      </c>
      <c r="R52" s="63"/>
    </row>
    <row r="53" spans="1:17" s="27" customFormat="1" ht="45">
      <c r="A53" s="56" t="s">
        <v>46</v>
      </c>
      <c r="B53" s="56">
        <v>1</v>
      </c>
      <c r="C53" s="56">
        <v>1</v>
      </c>
      <c r="D53" s="56">
        <v>3</v>
      </c>
      <c r="E53" s="56">
        <v>0</v>
      </c>
      <c r="F53" s="56">
        <v>0</v>
      </c>
      <c r="G53" s="10"/>
      <c r="H53" s="9" t="s">
        <v>33</v>
      </c>
      <c r="I53" s="10" t="s">
        <v>7</v>
      </c>
      <c r="J53" s="10">
        <v>19</v>
      </c>
      <c r="K53" s="33">
        <v>25</v>
      </c>
      <c r="L53" s="10">
        <v>10</v>
      </c>
      <c r="M53" s="10">
        <v>10</v>
      </c>
      <c r="N53" s="10">
        <v>10</v>
      </c>
      <c r="O53" s="10">
        <v>10</v>
      </c>
      <c r="P53" s="31">
        <f>SUM(J53:O53)</f>
        <v>84</v>
      </c>
      <c r="Q53" s="6">
        <v>2021</v>
      </c>
    </row>
    <row r="54" spans="1:17" s="27" customFormat="1" ht="45">
      <c r="A54" s="56" t="s">
        <v>46</v>
      </c>
      <c r="B54" s="56">
        <v>1</v>
      </c>
      <c r="C54" s="56">
        <v>1</v>
      </c>
      <c r="D54" s="56">
        <v>3</v>
      </c>
      <c r="E54" s="56">
        <v>0</v>
      </c>
      <c r="F54" s="56">
        <v>1</v>
      </c>
      <c r="G54" s="10">
        <v>3</v>
      </c>
      <c r="H54" s="9" t="s">
        <v>72</v>
      </c>
      <c r="I54" s="10" t="s">
        <v>5</v>
      </c>
      <c r="J54" s="30">
        <v>1650</v>
      </c>
      <c r="K54" s="45">
        <v>2250</v>
      </c>
      <c r="L54" s="30">
        <v>1355</v>
      </c>
      <c r="M54" s="30">
        <v>2783.3</v>
      </c>
      <c r="N54" s="30">
        <v>3500</v>
      </c>
      <c r="O54" s="30">
        <v>3500</v>
      </c>
      <c r="P54" s="64">
        <f>SUM(J54:O54)</f>
        <v>15038.3</v>
      </c>
      <c r="Q54" s="6">
        <v>2021</v>
      </c>
    </row>
    <row r="55" spans="1:17" s="27" customFormat="1" ht="30">
      <c r="A55" s="56" t="s">
        <v>46</v>
      </c>
      <c r="B55" s="56">
        <v>1</v>
      </c>
      <c r="C55" s="56">
        <v>1</v>
      </c>
      <c r="D55" s="56">
        <v>3</v>
      </c>
      <c r="E55" s="56">
        <v>0</v>
      </c>
      <c r="F55" s="56">
        <v>1</v>
      </c>
      <c r="G55" s="10"/>
      <c r="H55" s="9" t="s">
        <v>34</v>
      </c>
      <c r="I55" s="10" t="s">
        <v>7</v>
      </c>
      <c r="J55" s="10">
        <v>64</v>
      </c>
      <c r="K55" s="33">
        <v>35</v>
      </c>
      <c r="L55" s="10">
        <v>30</v>
      </c>
      <c r="M55" s="10">
        <v>30</v>
      </c>
      <c r="N55" s="10">
        <v>30</v>
      </c>
      <c r="O55" s="10">
        <v>30</v>
      </c>
      <c r="P55" s="31">
        <f>SUM(J55:O55)</f>
        <v>219</v>
      </c>
      <c r="Q55" s="6">
        <v>2021</v>
      </c>
    </row>
    <row r="56" spans="1:17" s="27" customFormat="1" ht="30">
      <c r="A56" s="56" t="s">
        <v>46</v>
      </c>
      <c r="B56" s="56">
        <v>1</v>
      </c>
      <c r="C56" s="56">
        <v>1</v>
      </c>
      <c r="D56" s="56">
        <v>3</v>
      </c>
      <c r="E56" s="56">
        <v>0</v>
      </c>
      <c r="F56" s="56">
        <v>1</v>
      </c>
      <c r="G56" s="10"/>
      <c r="H56" s="9" t="s">
        <v>8</v>
      </c>
      <c r="I56" s="10" t="s">
        <v>7</v>
      </c>
      <c r="J56" s="10">
        <v>28</v>
      </c>
      <c r="K56" s="33">
        <v>120</v>
      </c>
      <c r="L56" s="10">
        <v>55</v>
      </c>
      <c r="M56" s="10">
        <v>55</v>
      </c>
      <c r="N56" s="10">
        <v>55</v>
      </c>
      <c r="O56" s="10">
        <v>55</v>
      </c>
      <c r="P56" s="31">
        <f>SUM(J56:O56)</f>
        <v>368</v>
      </c>
      <c r="Q56" s="6">
        <v>2021</v>
      </c>
    </row>
    <row r="57" spans="1:17" s="27" customFormat="1" ht="45">
      <c r="A57" s="56" t="s">
        <v>46</v>
      </c>
      <c r="B57" s="56">
        <v>1</v>
      </c>
      <c r="C57" s="56">
        <v>1</v>
      </c>
      <c r="D57" s="56">
        <v>3</v>
      </c>
      <c r="E57" s="56">
        <v>0</v>
      </c>
      <c r="F57" s="56">
        <v>2</v>
      </c>
      <c r="G57" s="10"/>
      <c r="H57" s="9" t="s">
        <v>73</v>
      </c>
      <c r="I57" s="10" t="s">
        <v>15</v>
      </c>
      <c r="J57" s="10" t="s">
        <v>16</v>
      </c>
      <c r="K57" s="33" t="s">
        <v>16</v>
      </c>
      <c r="L57" s="10" t="s">
        <v>16</v>
      </c>
      <c r="M57" s="10" t="s">
        <v>16</v>
      </c>
      <c r="N57" s="10" t="s">
        <v>16</v>
      </c>
      <c r="O57" s="10" t="s">
        <v>16</v>
      </c>
      <c r="P57" s="10" t="s">
        <v>16</v>
      </c>
      <c r="Q57" s="6">
        <v>2021</v>
      </c>
    </row>
    <row r="58" spans="1:17" s="27" customFormat="1" ht="30">
      <c r="A58" s="56" t="s">
        <v>46</v>
      </c>
      <c r="B58" s="56">
        <v>1</v>
      </c>
      <c r="C58" s="56">
        <v>1</v>
      </c>
      <c r="D58" s="56">
        <v>3</v>
      </c>
      <c r="E58" s="56">
        <v>0</v>
      </c>
      <c r="F58" s="56">
        <v>2</v>
      </c>
      <c r="G58" s="10"/>
      <c r="H58" s="9" t="s">
        <v>74</v>
      </c>
      <c r="I58" s="10" t="s">
        <v>7</v>
      </c>
      <c r="J58" s="10">
        <v>14</v>
      </c>
      <c r="K58" s="33">
        <v>11</v>
      </c>
      <c r="L58" s="10">
        <v>20</v>
      </c>
      <c r="M58" s="10">
        <v>20</v>
      </c>
      <c r="N58" s="10">
        <v>20</v>
      </c>
      <c r="O58" s="10">
        <v>20</v>
      </c>
      <c r="P58" s="10">
        <f>SUM(J58:O58)</f>
        <v>105</v>
      </c>
      <c r="Q58" s="6">
        <v>2021</v>
      </c>
    </row>
    <row r="59" spans="1:17" s="27" customFormat="1" ht="60">
      <c r="A59" s="56" t="s">
        <v>46</v>
      </c>
      <c r="B59" s="56">
        <v>1</v>
      </c>
      <c r="C59" s="56">
        <v>1</v>
      </c>
      <c r="D59" s="56">
        <v>3</v>
      </c>
      <c r="E59" s="56">
        <v>0</v>
      </c>
      <c r="F59" s="56">
        <v>3</v>
      </c>
      <c r="G59" s="10"/>
      <c r="H59" s="9" t="s">
        <v>75</v>
      </c>
      <c r="I59" s="10" t="s">
        <v>15</v>
      </c>
      <c r="J59" s="10" t="s">
        <v>16</v>
      </c>
      <c r="K59" s="33" t="s">
        <v>16</v>
      </c>
      <c r="L59" s="10" t="s">
        <v>16</v>
      </c>
      <c r="M59" s="10" t="s">
        <v>16</v>
      </c>
      <c r="N59" s="10" t="s">
        <v>16</v>
      </c>
      <c r="O59" s="10" t="s">
        <v>16</v>
      </c>
      <c r="P59" s="10" t="s">
        <v>16</v>
      </c>
      <c r="Q59" s="6">
        <v>2021</v>
      </c>
    </row>
    <row r="60" spans="1:17" s="27" customFormat="1" ht="30">
      <c r="A60" s="56" t="s">
        <v>46</v>
      </c>
      <c r="B60" s="56">
        <v>1</v>
      </c>
      <c r="C60" s="56">
        <v>1</v>
      </c>
      <c r="D60" s="56">
        <v>3</v>
      </c>
      <c r="E60" s="56">
        <v>0</v>
      </c>
      <c r="F60" s="56">
        <v>3</v>
      </c>
      <c r="G60" s="10"/>
      <c r="H60" s="9" t="s">
        <v>76</v>
      </c>
      <c r="I60" s="10" t="s">
        <v>7</v>
      </c>
      <c r="J60" s="10">
        <v>649</v>
      </c>
      <c r="K60" s="33">
        <v>350</v>
      </c>
      <c r="L60" s="10">
        <v>300</v>
      </c>
      <c r="M60" s="10">
        <v>300</v>
      </c>
      <c r="N60" s="10">
        <v>300</v>
      </c>
      <c r="O60" s="10">
        <v>300</v>
      </c>
      <c r="P60" s="10">
        <f>SUM(J60:O60)</f>
        <v>2199</v>
      </c>
      <c r="Q60" s="6">
        <v>2021</v>
      </c>
    </row>
    <row r="61" spans="1:17" s="46" customFormat="1" ht="45">
      <c r="A61" s="60" t="s">
        <v>46</v>
      </c>
      <c r="B61" s="60">
        <v>1</v>
      </c>
      <c r="C61" s="60">
        <v>1</v>
      </c>
      <c r="D61" s="60">
        <v>3</v>
      </c>
      <c r="E61" s="60">
        <v>0</v>
      </c>
      <c r="F61" s="60">
        <v>3</v>
      </c>
      <c r="G61" s="32"/>
      <c r="H61" s="11" t="s">
        <v>77</v>
      </c>
      <c r="I61" s="33" t="s">
        <v>7</v>
      </c>
      <c r="J61" s="43">
        <v>150</v>
      </c>
      <c r="K61" s="43">
        <v>150</v>
      </c>
      <c r="L61" s="43">
        <v>150</v>
      </c>
      <c r="M61" s="43">
        <v>100</v>
      </c>
      <c r="N61" s="43">
        <v>100</v>
      </c>
      <c r="O61" s="43">
        <v>100</v>
      </c>
      <c r="P61" s="43">
        <f>SUM(J61:O61)</f>
        <v>750</v>
      </c>
      <c r="Q61" s="13">
        <v>2021</v>
      </c>
    </row>
    <row r="62" spans="1:17" s="24" customFormat="1" ht="65.25" customHeight="1">
      <c r="A62" s="56" t="s">
        <v>46</v>
      </c>
      <c r="B62" s="56">
        <v>1</v>
      </c>
      <c r="C62" s="56">
        <v>1</v>
      </c>
      <c r="D62" s="56">
        <v>3</v>
      </c>
      <c r="E62" s="56">
        <v>0</v>
      </c>
      <c r="F62" s="56">
        <v>4</v>
      </c>
      <c r="G62" s="32"/>
      <c r="H62" s="11" t="s">
        <v>78</v>
      </c>
      <c r="I62" s="10" t="s">
        <v>15</v>
      </c>
      <c r="J62" s="10" t="s">
        <v>16</v>
      </c>
      <c r="K62" s="33" t="s">
        <v>16</v>
      </c>
      <c r="L62" s="10" t="s">
        <v>16</v>
      </c>
      <c r="M62" s="10" t="s">
        <v>16</v>
      </c>
      <c r="N62" s="10" t="s">
        <v>16</v>
      </c>
      <c r="O62" s="10" t="s">
        <v>16</v>
      </c>
      <c r="P62" s="10" t="s">
        <v>16</v>
      </c>
      <c r="Q62" s="6">
        <v>2021</v>
      </c>
    </row>
    <row r="63" spans="1:17" s="24" customFormat="1" ht="51" customHeight="1">
      <c r="A63" s="56" t="s">
        <v>46</v>
      </c>
      <c r="B63" s="56">
        <v>1</v>
      </c>
      <c r="C63" s="56">
        <v>1</v>
      </c>
      <c r="D63" s="56">
        <v>3</v>
      </c>
      <c r="E63" s="56">
        <v>0</v>
      </c>
      <c r="F63" s="56">
        <v>4</v>
      </c>
      <c r="G63" s="32"/>
      <c r="H63" s="11" t="s">
        <v>79</v>
      </c>
      <c r="I63" s="12" t="s">
        <v>17</v>
      </c>
      <c r="J63" s="20">
        <v>4057846</v>
      </c>
      <c r="K63" s="42">
        <v>4178269</v>
      </c>
      <c r="L63" s="20">
        <v>4298692</v>
      </c>
      <c r="M63" s="20">
        <v>4419115</v>
      </c>
      <c r="N63" s="20">
        <v>4539538</v>
      </c>
      <c r="O63" s="20">
        <v>4659961</v>
      </c>
      <c r="P63" s="20">
        <f>(J63+K63+L63+M63+N63+O63)/6</f>
        <v>4358903.5</v>
      </c>
      <c r="Q63" s="6">
        <v>2021</v>
      </c>
    </row>
    <row r="64" spans="1:18" s="24" customFormat="1" ht="45">
      <c r="A64" s="56" t="s">
        <v>46</v>
      </c>
      <c r="B64" s="56">
        <v>1</v>
      </c>
      <c r="C64" s="56">
        <v>1</v>
      </c>
      <c r="D64" s="56">
        <v>3</v>
      </c>
      <c r="E64" s="56">
        <v>0</v>
      </c>
      <c r="F64" s="56">
        <v>5</v>
      </c>
      <c r="G64" s="32">
        <v>3</v>
      </c>
      <c r="H64" s="11" t="s">
        <v>80</v>
      </c>
      <c r="I64" s="10" t="s">
        <v>5</v>
      </c>
      <c r="J64" s="20">
        <v>3310</v>
      </c>
      <c r="K64" s="42">
        <v>0</v>
      </c>
      <c r="L64" s="20">
        <v>0</v>
      </c>
      <c r="M64" s="20">
        <v>0</v>
      </c>
      <c r="N64" s="20">
        <v>0</v>
      </c>
      <c r="O64" s="20">
        <v>0</v>
      </c>
      <c r="P64" s="20">
        <f>J64</f>
        <v>3310</v>
      </c>
      <c r="Q64" s="6">
        <v>2016</v>
      </c>
      <c r="R64" s="46"/>
    </row>
    <row r="65" spans="1:18" s="24" customFormat="1" ht="51" customHeight="1">
      <c r="A65" s="56" t="s">
        <v>46</v>
      </c>
      <c r="B65" s="56">
        <v>1</v>
      </c>
      <c r="C65" s="56">
        <v>1</v>
      </c>
      <c r="D65" s="56">
        <v>3</v>
      </c>
      <c r="E65" s="56">
        <v>0</v>
      </c>
      <c r="F65" s="56">
        <v>5</v>
      </c>
      <c r="G65" s="32"/>
      <c r="H65" s="11" t="s">
        <v>81</v>
      </c>
      <c r="I65" s="10" t="s">
        <v>7</v>
      </c>
      <c r="J65" s="42">
        <v>1</v>
      </c>
      <c r="K65" s="42">
        <v>0</v>
      </c>
      <c r="L65" s="20">
        <v>0</v>
      </c>
      <c r="M65" s="20">
        <v>0</v>
      </c>
      <c r="N65" s="20">
        <v>0</v>
      </c>
      <c r="O65" s="20">
        <v>0</v>
      </c>
      <c r="P65" s="20">
        <f>J65</f>
        <v>1</v>
      </c>
      <c r="Q65" s="6">
        <v>2016</v>
      </c>
      <c r="R65" s="46"/>
    </row>
    <row r="66" spans="1:17" s="49" customFormat="1" ht="25.5" customHeight="1">
      <c r="A66" s="60" t="s">
        <v>46</v>
      </c>
      <c r="B66" s="60">
        <v>1</v>
      </c>
      <c r="C66" s="60">
        <v>9</v>
      </c>
      <c r="D66" s="60">
        <v>0</v>
      </c>
      <c r="E66" s="60">
        <v>0</v>
      </c>
      <c r="F66" s="60">
        <v>0</v>
      </c>
      <c r="G66" s="13"/>
      <c r="H66" s="47" t="s">
        <v>25</v>
      </c>
      <c r="I66" s="13" t="s">
        <v>5</v>
      </c>
      <c r="J66" s="48">
        <f aca="true" t="shared" si="9" ref="J66:O66">J69</f>
        <v>38969.8</v>
      </c>
      <c r="K66" s="48">
        <f t="shared" si="9"/>
        <v>39789.1</v>
      </c>
      <c r="L66" s="48">
        <f>L69</f>
        <v>39291</v>
      </c>
      <c r="M66" s="48">
        <f t="shared" si="9"/>
        <v>41050</v>
      </c>
      <c r="N66" s="48">
        <f t="shared" si="9"/>
        <v>38000</v>
      </c>
      <c r="O66" s="48">
        <f t="shared" si="9"/>
        <v>38000</v>
      </c>
      <c r="P66" s="44">
        <f>SUM(J66:O66)</f>
        <v>235099.9</v>
      </c>
      <c r="Q66" s="13">
        <v>2021</v>
      </c>
    </row>
    <row r="67" spans="1:17" s="49" customFormat="1" ht="28.5">
      <c r="A67" s="56" t="s">
        <v>46</v>
      </c>
      <c r="B67" s="56">
        <v>1</v>
      </c>
      <c r="C67" s="56">
        <v>9</v>
      </c>
      <c r="D67" s="56">
        <v>1</v>
      </c>
      <c r="E67" s="56">
        <v>0</v>
      </c>
      <c r="F67" s="56">
        <v>0</v>
      </c>
      <c r="G67" s="13"/>
      <c r="H67" s="47" t="s">
        <v>82</v>
      </c>
      <c r="I67" s="13" t="s">
        <v>5</v>
      </c>
      <c r="J67" s="48">
        <f aca="true" t="shared" si="10" ref="J67:P67">J69</f>
        <v>38969.8</v>
      </c>
      <c r="K67" s="48">
        <f t="shared" si="10"/>
        <v>39789.1</v>
      </c>
      <c r="L67" s="48">
        <f>L69</f>
        <v>39291</v>
      </c>
      <c r="M67" s="48">
        <f t="shared" si="10"/>
        <v>41050</v>
      </c>
      <c r="N67" s="48">
        <f t="shared" si="10"/>
        <v>38000</v>
      </c>
      <c r="O67" s="48">
        <f t="shared" si="10"/>
        <v>38000</v>
      </c>
      <c r="P67" s="44">
        <f t="shared" si="10"/>
        <v>235099.9</v>
      </c>
      <c r="Q67" s="6">
        <v>2021</v>
      </c>
    </row>
    <row r="68" spans="1:17" s="8" customFormat="1" ht="15">
      <c r="A68" s="56" t="s">
        <v>46</v>
      </c>
      <c r="B68" s="56">
        <v>1</v>
      </c>
      <c r="C68" s="56">
        <v>9</v>
      </c>
      <c r="D68" s="56">
        <v>1</v>
      </c>
      <c r="E68" s="56">
        <v>0</v>
      </c>
      <c r="F68" s="56">
        <v>0</v>
      </c>
      <c r="G68" s="5">
        <v>3</v>
      </c>
      <c r="H68" s="7" t="s">
        <v>47</v>
      </c>
      <c r="I68" s="6" t="s">
        <v>5</v>
      </c>
      <c r="J68" s="26">
        <f>J67</f>
        <v>38969.8</v>
      </c>
      <c r="K68" s="44">
        <f>K67</f>
        <v>39789.1</v>
      </c>
      <c r="L68" s="26">
        <f>L69</f>
        <v>39291</v>
      </c>
      <c r="M68" s="26">
        <f>M69</f>
        <v>41050</v>
      </c>
      <c r="N68" s="26">
        <f>N69</f>
        <v>38000</v>
      </c>
      <c r="O68" s="26">
        <f>O69</f>
        <v>38000</v>
      </c>
      <c r="P68" s="26">
        <f>SUM(J68:O68)</f>
        <v>235099.9</v>
      </c>
      <c r="Q68" s="6">
        <v>2021</v>
      </c>
    </row>
    <row r="69" spans="1:17" s="51" customFormat="1" ht="36" customHeight="1">
      <c r="A69" s="56" t="s">
        <v>46</v>
      </c>
      <c r="B69" s="56">
        <v>1</v>
      </c>
      <c r="C69" s="56">
        <v>9</v>
      </c>
      <c r="D69" s="56">
        <v>1</v>
      </c>
      <c r="E69" s="56">
        <v>0</v>
      </c>
      <c r="F69" s="36">
        <v>1</v>
      </c>
      <c r="G69" s="33">
        <v>3</v>
      </c>
      <c r="H69" s="11" t="s">
        <v>42</v>
      </c>
      <c r="I69" s="33" t="s">
        <v>5</v>
      </c>
      <c r="J69" s="45">
        <v>38969.8</v>
      </c>
      <c r="K69" s="45">
        <v>39789.1</v>
      </c>
      <c r="L69" s="45">
        <v>39291</v>
      </c>
      <c r="M69" s="45">
        <v>41050</v>
      </c>
      <c r="N69" s="45">
        <v>38000</v>
      </c>
      <c r="O69" s="45">
        <v>38000</v>
      </c>
      <c r="P69" s="50">
        <f>SUM(J69:O69)</f>
        <v>235099.9</v>
      </c>
      <c r="Q69" s="6">
        <v>2021</v>
      </c>
    </row>
    <row r="70" spans="1:17" s="17" customFormat="1" ht="15.75">
      <c r="A70" s="56" t="s">
        <v>46</v>
      </c>
      <c r="B70" s="56">
        <v>1</v>
      </c>
      <c r="C70" s="56">
        <v>9</v>
      </c>
      <c r="D70" s="56">
        <v>2</v>
      </c>
      <c r="E70" s="56">
        <v>0</v>
      </c>
      <c r="F70" s="56">
        <v>0</v>
      </c>
      <c r="G70" s="38"/>
      <c r="H70" s="21" t="s">
        <v>48</v>
      </c>
      <c r="I70" s="14"/>
      <c r="J70" s="39"/>
      <c r="K70" s="72"/>
      <c r="L70" s="40"/>
      <c r="M70" s="40"/>
      <c r="N70" s="40"/>
      <c r="O70" s="40"/>
      <c r="P70" s="41"/>
      <c r="Q70" s="6">
        <v>2021</v>
      </c>
    </row>
    <row r="71" spans="1:17" s="27" customFormat="1" ht="45">
      <c r="A71" s="56" t="s">
        <v>46</v>
      </c>
      <c r="B71" s="56">
        <v>1</v>
      </c>
      <c r="C71" s="56">
        <v>9</v>
      </c>
      <c r="D71" s="56">
        <v>2</v>
      </c>
      <c r="E71" s="56">
        <v>0</v>
      </c>
      <c r="F71" s="56">
        <v>1</v>
      </c>
      <c r="G71" s="32"/>
      <c r="H71" s="9" t="s">
        <v>83</v>
      </c>
      <c r="I71" s="10" t="s">
        <v>15</v>
      </c>
      <c r="J71" s="10" t="s">
        <v>16</v>
      </c>
      <c r="K71" s="33" t="s">
        <v>16</v>
      </c>
      <c r="L71" s="10" t="s">
        <v>16</v>
      </c>
      <c r="M71" s="10" t="s">
        <v>16</v>
      </c>
      <c r="N71" s="10" t="s">
        <v>16</v>
      </c>
      <c r="O71" s="10" t="s">
        <v>16</v>
      </c>
      <c r="P71" s="10" t="s">
        <v>16</v>
      </c>
      <c r="Q71" s="6">
        <v>2021</v>
      </c>
    </row>
    <row r="72" spans="1:17" s="24" customFormat="1" ht="19.5" customHeight="1">
      <c r="A72" s="56" t="s">
        <v>46</v>
      </c>
      <c r="B72" s="56">
        <v>1</v>
      </c>
      <c r="C72" s="56">
        <v>9</v>
      </c>
      <c r="D72" s="56">
        <v>2</v>
      </c>
      <c r="E72" s="56">
        <v>0</v>
      </c>
      <c r="F72" s="56">
        <v>1</v>
      </c>
      <c r="G72" s="32"/>
      <c r="H72" s="58" t="s">
        <v>35</v>
      </c>
      <c r="I72" s="10" t="s">
        <v>7</v>
      </c>
      <c r="J72" s="35">
        <v>1539</v>
      </c>
      <c r="K72" s="74">
        <v>1570</v>
      </c>
      <c r="L72" s="35">
        <v>1580</v>
      </c>
      <c r="M72" s="35">
        <v>1590</v>
      </c>
      <c r="N72" s="35">
        <v>1500</v>
      </c>
      <c r="O72" s="35">
        <v>1450</v>
      </c>
      <c r="P72" s="10">
        <f>SUM(J72:O72)</f>
        <v>9229</v>
      </c>
      <c r="Q72" s="6">
        <v>2021</v>
      </c>
    </row>
    <row r="73" spans="1:17" s="24" customFormat="1" ht="105">
      <c r="A73" s="56" t="s">
        <v>46</v>
      </c>
      <c r="B73" s="56">
        <v>1</v>
      </c>
      <c r="C73" s="56">
        <v>9</v>
      </c>
      <c r="D73" s="56">
        <v>2</v>
      </c>
      <c r="E73" s="56">
        <v>0</v>
      </c>
      <c r="F73" s="56">
        <v>2</v>
      </c>
      <c r="G73" s="32"/>
      <c r="H73" s="11" t="s">
        <v>84</v>
      </c>
      <c r="I73" s="10" t="s">
        <v>15</v>
      </c>
      <c r="J73" s="10" t="s">
        <v>16</v>
      </c>
      <c r="K73" s="33" t="s">
        <v>16</v>
      </c>
      <c r="L73" s="10" t="s">
        <v>16</v>
      </c>
      <c r="M73" s="10" t="s">
        <v>16</v>
      </c>
      <c r="N73" s="10" t="s">
        <v>16</v>
      </c>
      <c r="O73" s="10" t="s">
        <v>16</v>
      </c>
      <c r="P73" s="10" t="s">
        <v>16</v>
      </c>
      <c r="Q73" s="6">
        <v>2021</v>
      </c>
    </row>
    <row r="74" spans="1:17" s="24" customFormat="1" ht="50.25" customHeight="1">
      <c r="A74" s="56" t="s">
        <v>46</v>
      </c>
      <c r="B74" s="56">
        <v>1</v>
      </c>
      <c r="C74" s="56">
        <v>9</v>
      </c>
      <c r="D74" s="56">
        <v>2</v>
      </c>
      <c r="E74" s="56">
        <v>0</v>
      </c>
      <c r="F74" s="56">
        <v>2</v>
      </c>
      <c r="G74" s="32"/>
      <c r="H74" s="11" t="s">
        <v>85</v>
      </c>
      <c r="I74" s="10" t="s">
        <v>7</v>
      </c>
      <c r="J74" s="10">
        <v>94</v>
      </c>
      <c r="K74" s="33">
        <v>19</v>
      </c>
      <c r="L74" s="10">
        <v>16</v>
      </c>
      <c r="M74" s="10">
        <v>16</v>
      </c>
      <c r="N74" s="10">
        <v>16</v>
      </c>
      <c r="O74" s="10">
        <v>16</v>
      </c>
      <c r="P74" s="10">
        <f>SUM(J74:O74)</f>
        <v>177</v>
      </c>
      <c r="Q74" s="6">
        <v>2021</v>
      </c>
    </row>
    <row r="75" spans="1:17" s="24" customFormat="1" ht="35.25" customHeight="1">
      <c r="A75" s="56" t="s">
        <v>46</v>
      </c>
      <c r="B75" s="56">
        <v>1</v>
      </c>
      <c r="C75" s="56">
        <v>9</v>
      </c>
      <c r="D75" s="56">
        <v>2</v>
      </c>
      <c r="E75" s="56">
        <v>0</v>
      </c>
      <c r="F75" s="56">
        <v>3</v>
      </c>
      <c r="G75" s="32"/>
      <c r="H75" s="11" t="s">
        <v>86</v>
      </c>
      <c r="I75" s="69" t="s">
        <v>20</v>
      </c>
      <c r="J75" s="36" t="s">
        <v>16</v>
      </c>
      <c r="K75" s="36" t="s">
        <v>16</v>
      </c>
      <c r="L75" s="10" t="s">
        <v>16</v>
      </c>
      <c r="M75" s="10" t="s">
        <v>16</v>
      </c>
      <c r="N75" s="10" t="s">
        <v>16</v>
      </c>
      <c r="O75" s="10" t="s">
        <v>16</v>
      </c>
      <c r="P75" s="36" t="s">
        <v>16</v>
      </c>
      <c r="Q75" s="6">
        <v>2021</v>
      </c>
    </row>
    <row r="76" spans="1:17" s="24" customFormat="1" ht="15">
      <c r="A76" s="56" t="s">
        <v>46</v>
      </c>
      <c r="B76" s="56">
        <v>1</v>
      </c>
      <c r="C76" s="56">
        <v>9</v>
      </c>
      <c r="D76" s="56">
        <v>2</v>
      </c>
      <c r="E76" s="56">
        <v>0</v>
      </c>
      <c r="F76" s="56">
        <v>3</v>
      </c>
      <c r="G76" s="32"/>
      <c r="H76" s="11" t="s">
        <v>87</v>
      </c>
      <c r="I76" s="69" t="s">
        <v>7</v>
      </c>
      <c r="J76" s="69">
        <v>3</v>
      </c>
      <c r="K76" s="36">
        <v>3</v>
      </c>
      <c r="L76" s="69">
        <v>3</v>
      </c>
      <c r="M76" s="69">
        <v>3</v>
      </c>
      <c r="N76" s="69">
        <v>3</v>
      </c>
      <c r="O76" s="69">
        <v>3</v>
      </c>
      <c r="P76" s="69">
        <f>(J76+K76+L76+M76+N76+O76)/6</f>
        <v>3</v>
      </c>
      <c r="Q76" s="6">
        <v>2021</v>
      </c>
    </row>
    <row r="78" spans="1:9" ht="20.25" customHeight="1">
      <c r="A78" s="86" t="s">
        <v>49</v>
      </c>
      <c r="B78" s="86"/>
      <c r="C78" s="86"/>
      <c r="D78" s="86"/>
      <c r="E78" s="86"/>
      <c r="F78" s="86"/>
      <c r="G78"/>
      <c r="I78"/>
    </row>
    <row r="79" spans="1:16" ht="15.75">
      <c r="A79" s="22" t="s">
        <v>28</v>
      </c>
      <c r="B79" s="18"/>
      <c r="C79" s="17"/>
      <c r="G79"/>
      <c r="I79"/>
      <c r="J79" s="65"/>
      <c r="K79" s="75"/>
      <c r="L79" s="65"/>
      <c r="M79" s="66"/>
      <c r="N79" s="66"/>
      <c r="O79" s="66"/>
      <c r="P79" s="65"/>
    </row>
    <row r="86" spans="8:15" ht="17.25" customHeight="1">
      <c r="H86" s="67"/>
      <c r="K86" s="75"/>
      <c r="L86" s="65"/>
      <c r="M86" s="65"/>
      <c r="N86" s="65"/>
      <c r="O86" s="65"/>
    </row>
    <row r="87" spans="8:15" ht="15">
      <c r="H87" s="67"/>
      <c r="K87" s="75"/>
      <c r="L87" s="65"/>
      <c r="M87" s="65"/>
      <c r="N87" s="65"/>
      <c r="O87" s="65"/>
    </row>
    <row r="88" ht="15">
      <c r="H88" s="67"/>
    </row>
  </sheetData>
  <sheetProtection/>
  <mergeCells count="25">
    <mergeCell ref="A16:F16"/>
    <mergeCell ref="I16:I18"/>
    <mergeCell ref="J16:O16"/>
    <mergeCell ref="O17:O18"/>
    <mergeCell ref="A78:F78"/>
    <mergeCell ref="J17:J18"/>
    <mergeCell ref="D17:D18"/>
    <mergeCell ref="G16:G18"/>
    <mergeCell ref="H16:H18"/>
    <mergeCell ref="A17:A18"/>
    <mergeCell ref="B17:B18"/>
    <mergeCell ref="C17:C18"/>
    <mergeCell ref="E17:F18"/>
    <mergeCell ref="G10:Q10"/>
    <mergeCell ref="A11:Q11"/>
    <mergeCell ref="A12:Q12"/>
    <mergeCell ref="A13:Q13"/>
    <mergeCell ref="A14:Q14"/>
    <mergeCell ref="Q17:Q18"/>
    <mergeCell ref="K17:K18"/>
    <mergeCell ref="L17:L18"/>
    <mergeCell ref="M17:M18"/>
    <mergeCell ref="P17:P18"/>
    <mergeCell ref="P16:Q16"/>
    <mergeCell ref="N17:N18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Butko</dc:creator>
  <cp:keywords/>
  <dc:description/>
  <cp:lastModifiedBy>*</cp:lastModifiedBy>
  <cp:lastPrinted>2017-03-27T14:41:16Z</cp:lastPrinted>
  <dcterms:created xsi:type="dcterms:W3CDTF">2013-07-29T05:24:43Z</dcterms:created>
  <dcterms:modified xsi:type="dcterms:W3CDTF">2017-05-25T12:55:14Z</dcterms:modified>
  <cp:category/>
  <cp:version/>
  <cp:contentType/>
  <cp:contentStatus/>
</cp:coreProperties>
</file>